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5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BRPL" sheetId="24" r:id="rId19"/>
    <sheet name="BYPL" sheetId="26" r:id="rId20"/>
    <sheet name="TPDDL" sheetId="29" r:id="rId21"/>
    <sheet name="NDMC" sheetId="28" r:id="rId22"/>
    <sheet name="MES" sheetId="27" r:id="rId23"/>
    <sheet name="NRail" sheetId="30" r:id="rId24"/>
    <sheet name="PPCL" sheetId="65" r:id="rId25"/>
    <sheet name="GT" sheetId="66" r:id="rId26"/>
    <sheet name="BAWANA" sheetId="14" r:id="rId27"/>
    <sheet name="Extra" sheetId="15" r:id="rId28"/>
    <sheet name="BTPS" sheetId="16" r:id="rId29"/>
    <sheet name="PPCL_NG" sheetId="55" r:id="rId30"/>
    <sheet name="PPCL_Spot" sheetId="56" r:id="rId31"/>
    <sheet name="GT_NG" sheetId="57" r:id="rId32"/>
    <sheet name="GT_Spot" sheetId="58" r:id="rId33"/>
    <sheet name="Bawana_NG" sheetId="61" r:id="rId34"/>
    <sheet name="Bawana_RLNG" sheetId="62" r:id="rId35"/>
    <sheet name="Bawana_Spot" sheetId="63" r:id="rId36"/>
    <sheet name="Entt_ISGS" sheetId="6" r:id="rId37"/>
    <sheet name="ISGS_exbus" sheetId="1" r:id="rId38"/>
    <sheet name="ISGS_Delhi_pp" sheetId="11" r:id="rId39"/>
    <sheet name="URS_exbus" sheetId="5" r:id="rId40"/>
    <sheet name="URS_Delhi_pp" sheetId="31" r:id="rId41"/>
    <sheet name="LTA" sheetId="2" r:id="rId42"/>
    <sheet name="MTOA" sheetId="51" r:id="rId43"/>
    <sheet name="BRPL_ISGS_exbus" sheetId="20" r:id="rId44"/>
    <sheet name="BYPL_ISGS_exbus" sheetId="21" r:id="rId45"/>
    <sheet name="TPDDL_ISGS_exbus" sheetId="22" r:id="rId46"/>
    <sheet name="NDMC_ISGS_exbus" sheetId="23" r:id="rId47"/>
    <sheet name="NRail_ISGS_exbus" sheetId="67" r:id="rId48"/>
    <sheet name="correspondence_sheet" sheetId="9" r:id="rId49"/>
    <sheet name="Regulation" sheetId="10" r:id="rId50"/>
    <sheet name="BRPL_EOD" sheetId="32" r:id="rId51"/>
    <sheet name="BYPL_EOD" sheetId="33" r:id="rId52"/>
    <sheet name="TPDDL_EOD" sheetId="34" r:id="rId53"/>
    <sheet name="NDMC_EOD" sheetId="35" r:id="rId54"/>
    <sheet name="MES_EOD" sheetId="36" r:id="rId55"/>
    <sheet name="NRail_EOD" sheetId="77" r:id="rId56"/>
    <sheet name="Delhi_Gen_EOD" sheetId="64" r:id="rId57"/>
    <sheet name="BRPL_Sur" sheetId="25" r:id="rId58"/>
    <sheet name="BYPL_Sur" sheetId="45" r:id="rId59"/>
    <sheet name="MES_Sur" sheetId="46" r:id="rId60"/>
    <sheet name="NDMC_Sur" sheetId="47" r:id="rId61"/>
    <sheet name="NDPL_Sur" sheetId="48" r:id="rId62"/>
    <sheet name="IDT-1 Calculation" sheetId="54" r:id="rId63"/>
    <sheet name="Check_ISGS" sheetId="78" r:id="rId64"/>
    <sheet name="ISGS Diff" sheetId="80" r:id="rId65"/>
    <sheet name="Sheet2" sheetId="81" r:id="rId66"/>
  </sheets>
  <externalReferences>
    <externalReference r:id="rId67"/>
    <externalReference r:id="rId68"/>
    <externalReference r:id="rId69"/>
    <externalReference r:id="rId70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5">#REF!</definedName>
    <definedName name="klp" localSheetId="47">#REF!</definedName>
    <definedName name="klp" localSheetId="12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S99" l="1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B16"/>
  <c r="D16" s="1"/>
  <c r="Q16" s="1"/>
  <c r="B20"/>
  <c r="D20" s="1"/>
  <c r="B24"/>
  <c r="D24" s="1"/>
  <c r="Q24" s="1"/>
  <c r="B28"/>
  <c r="D28" s="1"/>
  <c r="Q28" s="1"/>
  <c r="B32"/>
  <c r="D32" s="1"/>
  <c r="Q32" s="1"/>
  <c r="B36"/>
  <c r="D36" s="1"/>
  <c r="B40"/>
  <c r="D40" s="1"/>
  <c r="B44"/>
  <c r="D44" s="1"/>
  <c r="B48"/>
  <c r="D48" s="1"/>
  <c r="Q48" s="1"/>
  <c r="B52"/>
  <c r="D52" s="1"/>
  <c r="Q52" s="1"/>
  <c r="B56"/>
  <c r="D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B88"/>
  <c r="D88" s="1"/>
  <c r="Q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B39"/>
  <c r="D39" s="1"/>
  <c r="Q39" s="1"/>
  <c r="B43"/>
  <c r="D43" s="1"/>
  <c r="Q43" s="1"/>
  <c r="B47"/>
  <c r="D47" s="1"/>
  <c r="Q47" s="1"/>
  <c r="B51"/>
  <c r="D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B83"/>
  <c r="D83" s="1"/>
  <c r="B87"/>
  <c r="D87" s="1"/>
  <c r="Q87" s="1"/>
  <c r="B91"/>
  <c r="D91" s="1"/>
  <c r="Q91" s="1"/>
  <c r="B95"/>
  <c r="D95" s="1"/>
  <c r="Q95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T2" i="79" s="1"/>
  <c r="A1" i="75"/>
  <c r="A1" i="74"/>
  <c r="Q35" i="81" l="1"/>
  <c r="Q51"/>
  <c r="Q72"/>
  <c r="Q4"/>
  <c r="Q12"/>
  <c r="Q68"/>
  <c r="Q36"/>
  <c r="Q20"/>
  <c r="Q83"/>
  <c r="Q79"/>
  <c r="Q84"/>
  <c r="Q44"/>
  <c r="Q6"/>
  <c r="Q56"/>
  <c r="Q40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J76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K99" i="27"/>
  <c r="AK99" i="29"/>
  <c r="AB88" i="63"/>
  <c r="AB76"/>
  <c r="AB68"/>
  <c r="AB56"/>
  <c r="AB44"/>
  <c r="AB36"/>
  <c r="AB20"/>
  <c r="AB97"/>
  <c r="AB85"/>
  <c r="AB97" i="62"/>
  <c r="AB93"/>
  <c r="AB89"/>
  <c r="AB85"/>
  <c r="AB81"/>
  <c r="AB77"/>
  <c r="AB73"/>
  <c r="AB69"/>
  <c r="AB53"/>
  <c r="AB49"/>
  <c r="AB41"/>
  <c r="AB33"/>
  <c r="AB36"/>
  <c r="AB96" i="61"/>
  <c r="AB84"/>
  <c r="AB76"/>
  <c r="AB68"/>
  <c r="AB64"/>
  <c r="AB52"/>
  <c r="AB48"/>
  <c r="AB44"/>
  <c r="AB24"/>
  <c r="AB93"/>
  <c r="AB89"/>
  <c r="AA43" i="62"/>
  <c r="AA35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B37"/>
  <c r="C37"/>
  <c r="B38"/>
  <c r="C38"/>
  <c r="B39"/>
  <c r="C39"/>
  <c r="B40"/>
  <c r="C40"/>
  <c r="F40" s="1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F8" s="1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B73"/>
  <c r="C73"/>
  <c r="B74"/>
  <c r="C74"/>
  <c r="F74" s="1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F14" s="1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F74" s="1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F36" s="1"/>
  <c r="B37"/>
  <c r="C37"/>
  <c r="B38"/>
  <c r="C38"/>
  <c r="B39"/>
  <c r="C39"/>
  <c r="B40"/>
  <c r="C40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U85"/>
  <c r="N85"/>
  <c r="F85"/>
  <c r="U84"/>
  <c r="N84"/>
  <c r="U83"/>
  <c r="F83"/>
  <c r="U82"/>
  <c r="N82"/>
  <c r="F82"/>
  <c r="U81"/>
  <c r="N81"/>
  <c r="F81"/>
  <c r="U80"/>
  <c r="N80"/>
  <c r="F80"/>
  <c r="U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U39"/>
  <c r="F39"/>
  <c r="U38"/>
  <c r="N38"/>
  <c r="F38"/>
  <c r="U37"/>
  <c r="N37"/>
  <c r="F37"/>
  <c r="U36"/>
  <c r="N36"/>
  <c r="F36"/>
  <c r="U35"/>
  <c r="F35"/>
  <c r="U34"/>
  <c r="N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U21"/>
  <c r="N21"/>
  <c r="F21"/>
  <c r="U20"/>
  <c r="N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U89"/>
  <c r="F89"/>
  <c r="U88"/>
  <c r="F88"/>
  <c r="U87"/>
  <c r="F87"/>
  <c r="U86"/>
  <c r="U85"/>
  <c r="F85"/>
  <c r="U84"/>
  <c r="F84"/>
  <c r="U83"/>
  <c r="F83"/>
  <c r="U82"/>
  <c r="U81"/>
  <c r="F81"/>
  <c r="U80"/>
  <c r="U79"/>
  <c r="F79"/>
  <c r="U78"/>
  <c r="F78"/>
  <c r="U77"/>
  <c r="F77"/>
  <c r="U76"/>
  <c r="U75"/>
  <c r="F75"/>
  <c r="U74"/>
  <c r="F74"/>
  <c r="U73"/>
  <c r="F73"/>
  <c r="U72"/>
  <c r="F72"/>
  <c r="U71"/>
  <c r="F71"/>
  <c r="U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U27"/>
  <c r="F27"/>
  <c r="U26"/>
  <c r="F26"/>
  <c r="U25"/>
  <c r="F25"/>
  <c r="U24"/>
  <c r="N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U85"/>
  <c r="F85"/>
  <c r="U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U27"/>
  <c r="N27"/>
  <c r="F27"/>
  <c r="U26"/>
  <c r="N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U41"/>
  <c r="F41"/>
  <c r="U40"/>
  <c r="F40"/>
  <c r="U39"/>
  <c r="F39"/>
  <c r="U38"/>
  <c r="F38"/>
  <c r="U37"/>
  <c r="U36"/>
  <c r="U35"/>
  <c r="N35"/>
  <c r="F35"/>
  <c r="U34"/>
  <c r="U33"/>
  <c r="F33"/>
  <c r="U32"/>
  <c r="N32"/>
  <c r="F32"/>
  <c r="U31"/>
  <c r="F31"/>
  <c r="U30"/>
  <c r="F30"/>
  <c r="U29"/>
  <c r="N29"/>
  <c r="U28"/>
  <c r="F28"/>
  <c r="U27"/>
  <c r="F27"/>
  <c r="U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O99" i="81" l="1"/>
  <c r="L99"/>
  <c r="C99"/>
  <c r="I99"/>
  <c r="F99"/>
  <c r="C99" i="63"/>
  <c r="F20"/>
  <c r="B99"/>
  <c r="F79"/>
  <c r="B99" i="61"/>
  <c r="C99" i="56"/>
  <c r="F26"/>
  <c r="C99" i="55"/>
  <c r="F34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O13" s="1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4"/>
  <c r="V88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O30" s="1"/>
  <c r="N31"/>
  <c r="N33"/>
  <c r="N42"/>
  <c r="N46"/>
  <c r="N47"/>
  <c r="N49"/>
  <c r="N58"/>
  <c r="N62"/>
  <c r="O62" s="1"/>
  <c r="N63"/>
  <c r="N66"/>
  <c r="N67"/>
  <c r="N70"/>
  <c r="N71"/>
  <c r="N74"/>
  <c r="N75"/>
  <c r="N78"/>
  <c r="N79"/>
  <c r="N82"/>
  <c r="N83"/>
  <c r="N86"/>
  <c r="O86" s="1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O56" s="1"/>
  <c r="N59"/>
  <c r="N60"/>
  <c r="O60" s="1"/>
  <c r="N63"/>
  <c r="N64"/>
  <c r="O64" s="1"/>
  <c r="N67"/>
  <c r="N68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N95"/>
  <c r="N96"/>
  <c r="O96" s="1"/>
  <c r="I99"/>
  <c r="N81"/>
  <c r="O81" s="1"/>
  <c r="N82"/>
  <c r="N85"/>
  <c r="O85" s="1"/>
  <c r="N86"/>
  <c r="O86" s="1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88"/>
  <c r="O17" i="56"/>
  <c r="O49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9"/>
  <c r="V32"/>
  <c r="O32"/>
  <c r="V40"/>
  <c r="V47"/>
  <c r="V16"/>
  <c r="O16"/>
  <c r="V24"/>
  <c r="V87"/>
  <c r="O98"/>
  <c r="V24" i="56"/>
  <c r="V26"/>
  <c r="V40"/>
  <c r="V42"/>
  <c r="O51"/>
  <c r="N8" i="55"/>
  <c r="F9"/>
  <c r="I99"/>
  <c r="M99"/>
  <c r="G10"/>
  <c r="N12"/>
  <c r="F13"/>
  <c r="N28"/>
  <c r="O28" s="1"/>
  <c r="F29"/>
  <c r="G42"/>
  <c r="N44"/>
  <c r="O44" s="1"/>
  <c r="F45"/>
  <c r="G58"/>
  <c r="N60"/>
  <c r="O60" s="1"/>
  <c r="F61"/>
  <c r="O64"/>
  <c r="O72"/>
  <c r="O80"/>
  <c r="O92"/>
  <c r="O45" i="56"/>
  <c r="V3" i="55"/>
  <c r="V66"/>
  <c r="V82"/>
  <c r="O15" i="56"/>
  <c r="V36"/>
  <c r="O47"/>
  <c r="V52"/>
  <c r="V59"/>
  <c r="O70"/>
  <c r="V94"/>
  <c r="V12" i="55"/>
  <c r="V28"/>
  <c r="V44"/>
  <c r="V60"/>
  <c r="V11" i="56"/>
  <c r="V18"/>
  <c r="V27"/>
  <c r="V32"/>
  <c r="V48"/>
  <c r="V50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5" i="56"/>
  <c r="O21"/>
  <c r="O37"/>
  <c r="O53"/>
  <c r="O61"/>
  <c r="O93"/>
  <c r="O70" i="55"/>
  <c r="O7" i="56"/>
  <c r="O23"/>
  <c r="V28"/>
  <c r="V44"/>
  <c r="V63"/>
  <c r="V82"/>
  <c r="J99" i="55"/>
  <c r="N24"/>
  <c r="O24" s="1"/>
  <c r="N40"/>
  <c r="O40" s="1"/>
  <c r="N56"/>
  <c r="O56" s="1"/>
  <c r="O71"/>
  <c r="O96"/>
  <c r="O25" i="58"/>
  <c r="V38"/>
  <c r="V54"/>
  <c r="V86"/>
  <c r="V89"/>
  <c r="V75" i="55"/>
  <c r="G3" i="56"/>
  <c r="V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22"/>
  <c r="V50"/>
  <c r="V82"/>
  <c r="V64" i="55"/>
  <c r="V68"/>
  <c r="V72"/>
  <c r="V76"/>
  <c r="V80"/>
  <c r="V84"/>
  <c r="V88"/>
  <c r="V92"/>
  <c r="V96"/>
  <c r="F3" i="56"/>
  <c r="F99" s="1"/>
  <c r="V5"/>
  <c r="V9"/>
  <c r="V13"/>
  <c r="V17"/>
  <c r="V21"/>
  <c r="V25"/>
  <c r="V29"/>
  <c r="V33"/>
  <c r="V37"/>
  <c r="V41"/>
  <c r="V45"/>
  <c r="V49"/>
  <c r="V53"/>
  <c r="V57"/>
  <c r="V61"/>
  <c r="V65"/>
  <c r="V69"/>
  <c r="V73"/>
  <c r="V81"/>
  <c r="V85"/>
  <c r="V89"/>
  <c r="V93"/>
  <c r="V97"/>
  <c r="N3" i="57"/>
  <c r="V33" i="58"/>
  <c r="V49"/>
  <c r="V97"/>
  <c r="N3" i="56"/>
  <c r="G88" i="57"/>
  <c r="N90"/>
  <c r="F91"/>
  <c r="K99" i="58"/>
  <c r="U99"/>
  <c r="F9"/>
  <c r="F17"/>
  <c r="V26"/>
  <c r="V42"/>
  <c r="V58"/>
  <c r="V74"/>
  <c r="O74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P99" i="81" l="1"/>
  <c r="D99"/>
  <c r="O26" i="58"/>
  <c r="O93"/>
  <c r="O45"/>
  <c r="K99" i="81"/>
  <c r="M99" s="1"/>
  <c r="H99"/>
  <c r="J99" s="1"/>
  <c r="E99"/>
  <c r="G99" s="1"/>
  <c r="O65" i="56"/>
  <c r="O78"/>
  <c r="O66"/>
  <c r="O62"/>
  <c r="O54"/>
  <c r="O46"/>
  <c r="O30"/>
  <c r="O26"/>
  <c r="O10"/>
  <c r="O78" i="55"/>
  <c r="O74"/>
  <c r="O66"/>
  <c r="O48" i="57"/>
  <c r="O64"/>
  <c r="O92" i="56"/>
  <c r="O25"/>
  <c r="O46" i="55"/>
  <c r="G26"/>
  <c r="O26" s="1"/>
  <c r="V77" i="56"/>
  <c r="O57"/>
  <c r="O29"/>
  <c r="V39"/>
  <c r="O35"/>
  <c r="G79" i="55"/>
  <c r="V79" s="1"/>
  <c r="V51"/>
  <c r="O12"/>
  <c r="V65" i="58"/>
  <c r="O57"/>
  <c r="G94" i="57"/>
  <c r="V94" s="1"/>
  <c r="G86"/>
  <c r="O86" s="1"/>
  <c r="G62"/>
  <c r="V62" s="1"/>
  <c r="G26"/>
  <c r="V26" s="1"/>
  <c r="G14"/>
  <c r="V1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47" i="55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V13" i="57" l="1"/>
  <c r="Q99" i="81"/>
  <c r="O4" i="56"/>
  <c r="O79" i="55"/>
  <c r="O5" i="57"/>
  <c r="O26"/>
  <c r="O9"/>
  <c r="O11" i="58"/>
  <c r="O94" i="57"/>
  <c r="O14"/>
  <c r="O7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B46" i="78"/>
  <c r="H77"/>
  <c r="K77"/>
  <c r="N43"/>
  <c r="G75"/>
  <c r="P21"/>
  <c r="L42"/>
  <c r="Q3"/>
  <c r="G41"/>
  <c r="L6"/>
  <c r="L25"/>
  <c r="H67"/>
  <c r="L64"/>
  <c r="B58"/>
  <c r="O36"/>
  <c r="O89"/>
  <c r="J46"/>
  <c r="P8"/>
  <c r="K12"/>
  <c r="O16"/>
  <c r="L23"/>
  <c r="K30"/>
  <c r="P69"/>
  <c r="J42"/>
  <c r="I48"/>
  <c r="B56"/>
  <c r="B36"/>
  <c r="G31"/>
  <c r="G38"/>
  <c r="G70"/>
  <c r="L76"/>
  <c r="B28"/>
  <c r="N19"/>
  <c r="G92"/>
  <c r="I29"/>
  <c r="N97"/>
  <c r="I20"/>
  <c r="J54"/>
  <c r="J72"/>
  <c r="O4"/>
  <c r="G33"/>
  <c r="J90"/>
  <c r="J29"/>
  <c r="P18"/>
  <c r="K89"/>
  <c r="L13"/>
  <c r="O73"/>
  <c r="Q57"/>
  <c r="I83"/>
  <c r="N65"/>
  <c r="K73"/>
  <c r="Q79"/>
  <c r="N89"/>
  <c r="K7"/>
  <c r="B13"/>
  <c r="H11"/>
  <c r="G29"/>
  <c r="J65"/>
  <c r="G23"/>
  <c r="B55"/>
  <c r="I69"/>
  <c r="I36"/>
  <c r="L69"/>
  <c r="K25"/>
  <c r="K29"/>
  <c r="P80"/>
  <c r="G27"/>
  <c r="B72"/>
  <c r="L37"/>
  <c r="G67"/>
  <c r="Q35"/>
  <c r="J40"/>
  <c r="B5"/>
  <c r="J41"/>
  <c r="O13"/>
  <c r="L43"/>
  <c r="G66"/>
  <c r="I45"/>
  <c r="O96"/>
  <c r="K66"/>
  <c r="I93"/>
  <c r="L67"/>
  <c r="H88"/>
  <c r="P17"/>
  <c r="Q15"/>
  <c r="Q23"/>
  <c r="Q96"/>
  <c r="O88"/>
  <c r="G35"/>
  <c r="J55"/>
  <c r="G42"/>
  <c r="Q39"/>
  <c r="Q67"/>
  <c r="L36"/>
  <c r="K80"/>
  <c r="L41"/>
  <c r="H7"/>
  <c r="P37"/>
  <c r="I71"/>
  <c r="G5"/>
  <c r="I84"/>
  <c r="N4"/>
  <c r="O58"/>
  <c r="B77"/>
  <c r="K38"/>
  <c r="N20"/>
  <c r="I37"/>
  <c r="I28"/>
  <c r="I65"/>
  <c r="N72"/>
  <c r="N52"/>
  <c r="L63"/>
  <c r="Q54"/>
  <c r="K3"/>
  <c r="B31"/>
  <c r="Q33"/>
  <c r="I82"/>
  <c r="B4"/>
  <c r="Q86"/>
  <c r="K55"/>
  <c r="G16"/>
  <c r="B91"/>
  <c r="B66"/>
  <c r="P42"/>
  <c r="H57"/>
  <c r="B24"/>
  <c r="F1"/>
  <c r="O61"/>
  <c r="O69"/>
  <c r="K94"/>
  <c r="N90"/>
  <c r="G80"/>
  <c r="N80"/>
  <c r="I24"/>
  <c r="J78"/>
  <c r="B80"/>
  <c r="J13"/>
  <c r="B29"/>
  <c r="B34"/>
  <c r="Q21"/>
  <c r="N76"/>
  <c r="H28"/>
  <c r="J77"/>
  <c r="H69"/>
  <c r="K13"/>
  <c r="B42"/>
  <c r="L96"/>
  <c r="O10"/>
  <c r="L92"/>
  <c r="J28"/>
  <c r="H9"/>
  <c r="H72"/>
  <c r="B47"/>
  <c r="Q98"/>
  <c r="N84"/>
  <c r="Q59"/>
  <c r="J82"/>
  <c r="B8"/>
  <c r="J52"/>
  <c r="Q9"/>
  <c r="H2"/>
  <c r="G36"/>
  <c r="K8"/>
  <c r="G8"/>
  <c r="I12"/>
  <c r="Q83"/>
  <c r="L74"/>
  <c r="H36"/>
  <c r="G49"/>
  <c r="P84"/>
  <c r="H21"/>
  <c r="Q91"/>
  <c r="O76"/>
  <c r="N27"/>
  <c r="B54"/>
  <c r="Q88"/>
  <c r="H89"/>
  <c r="Q51"/>
  <c r="N77"/>
  <c r="G54"/>
  <c r="Q66"/>
  <c r="Q17"/>
  <c r="J74"/>
  <c r="O53"/>
  <c r="L56"/>
  <c r="G61"/>
  <c r="H81"/>
  <c r="I53"/>
  <c r="I31"/>
  <c r="J87"/>
  <c r="I72"/>
  <c r="J98"/>
  <c r="H51"/>
  <c r="G40"/>
  <c r="L85"/>
  <c r="K11"/>
  <c r="Q93"/>
  <c r="B15"/>
  <c r="H76"/>
  <c r="P51"/>
  <c r="I52"/>
  <c r="Q58"/>
  <c r="H12"/>
  <c r="G12"/>
  <c r="L5"/>
  <c r="J38"/>
  <c r="G51"/>
  <c r="H16"/>
  <c r="H59"/>
  <c r="P11"/>
  <c r="N55"/>
  <c r="B11"/>
  <c r="O8"/>
  <c r="Q43"/>
  <c r="I64"/>
  <c r="K72"/>
  <c r="B38"/>
  <c r="O38"/>
  <c r="L79"/>
  <c r="O6"/>
  <c r="Q69"/>
  <c r="N29"/>
  <c r="L52"/>
  <c r="I18"/>
  <c r="J8"/>
  <c r="P6"/>
  <c r="K57"/>
  <c r="Q92"/>
  <c r="I10"/>
  <c r="K70"/>
  <c r="P97"/>
  <c r="N73"/>
  <c r="P52"/>
  <c r="N94"/>
  <c r="Q6"/>
  <c r="B45"/>
  <c r="J63"/>
  <c r="I56"/>
  <c r="J27"/>
  <c r="I98"/>
  <c r="L39"/>
  <c r="N11"/>
  <c r="I13"/>
  <c r="G21"/>
  <c r="P20"/>
  <c r="J49"/>
  <c r="O26"/>
  <c r="J14"/>
  <c r="B87"/>
  <c r="N60"/>
  <c r="I16"/>
  <c r="O81"/>
  <c r="K69"/>
  <c r="L82"/>
  <c r="H83"/>
  <c r="Q97"/>
  <c r="L35"/>
  <c r="N48"/>
  <c r="I3"/>
  <c r="P76"/>
  <c r="I25"/>
  <c r="L90"/>
  <c r="L58"/>
  <c r="I7"/>
  <c r="K68"/>
  <c r="G20"/>
  <c r="I87"/>
  <c r="G19"/>
  <c r="O40"/>
  <c r="I46"/>
  <c r="Q89"/>
  <c r="G77"/>
  <c r="Q41"/>
  <c r="J48"/>
  <c r="Q34"/>
  <c r="Q53"/>
  <c r="Q24"/>
  <c r="N37"/>
  <c r="K18"/>
  <c r="I42"/>
  <c r="G97"/>
  <c r="K27"/>
  <c r="I27"/>
  <c r="K51"/>
  <c r="B14"/>
  <c r="P9"/>
  <c r="B9"/>
  <c r="H63"/>
  <c r="I39"/>
  <c r="P16"/>
  <c r="H70"/>
  <c r="O19"/>
  <c r="O94"/>
  <c r="I60"/>
  <c r="G58"/>
  <c r="O45"/>
  <c r="P23"/>
  <c r="K44"/>
  <c r="I89"/>
  <c r="J51"/>
  <c r="L8"/>
  <c r="K35"/>
  <c r="N24"/>
  <c r="L16"/>
  <c r="O87"/>
  <c r="I57"/>
  <c r="I62"/>
  <c r="G44"/>
  <c r="J89"/>
  <c r="L17"/>
  <c r="H91"/>
  <c r="Q20"/>
  <c r="B53"/>
  <c r="H79"/>
  <c r="G22"/>
  <c r="B48"/>
  <c r="G85"/>
  <c r="N21"/>
  <c r="K88"/>
  <c r="L40"/>
  <c r="G26"/>
  <c r="O70"/>
  <c r="N93"/>
  <c r="J4"/>
  <c r="L59"/>
  <c r="J21"/>
  <c r="N30"/>
  <c r="J73"/>
  <c r="H56"/>
  <c r="H14"/>
  <c r="O63"/>
  <c r="O55"/>
  <c r="N13"/>
  <c r="G2"/>
  <c r="G56"/>
  <c r="G47"/>
  <c r="B43"/>
  <c r="H61"/>
  <c r="I75"/>
  <c r="N51"/>
  <c r="L80"/>
  <c r="L46"/>
  <c r="B39"/>
  <c r="Q36"/>
  <c r="P72"/>
  <c r="L10"/>
  <c r="O56"/>
  <c r="O7"/>
  <c r="J47"/>
  <c r="H8"/>
  <c r="G45"/>
  <c r="K4"/>
  <c r="B65"/>
  <c r="Q80"/>
  <c r="P92"/>
  <c r="O95"/>
  <c r="P5"/>
  <c r="Q56"/>
  <c r="N12"/>
  <c r="J69"/>
  <c r="K74"/>
  <c r="K64"/>
  <c r="J30"/>
  <c r="G88"/>
  <c r="P91"/>
  <c r="G57"/>
  <c r="N53"/>
  <c r="G10"/>
  <c r="K92"/>
  <c r="H34"/>
  <c r="P54"/>
  <c r="B16"/>
  <c r="P65"/>
  <c r="K36"/>
  <c r="P89"/>
  <c r="G64"/>
  <c r="L34"/>
  <c r="B86"/>
  <c r="L45"/>
  <c r="B7"/>
  <c r="I47"/>
  <c r="I22"/>
  <c r="B59"/>
  <c r="J35"/>
  <c r="G46"/>
  <c r="H19"/>
  <c r="L61"/>
  <c r="H25"/>
  <c r="B27"/>
  <c r="J92"/>
  <c r="O46"/>
  <c r="N56"/>
  <c r="N14"/>
  <c r="N74"/>
  <c r="Q28"/>
  <c r="G14"/>
  <c r="B23"/>
  <c r="O52"/>
  <c r="K84"/>
  <c r="Q11"/>
  <c r="H94"/>
  <c r="P41"/>
  <c r="N59"/>
  <c r="I90"/>
  <c r="H62"/>
  <c r="H98"/>
  <c r="L97"/>
  <c r="K62"/>
  <c r="H4"/>
  <c r="H75"/>
  <c r="K85"/>
  <c r="K95"/>
  <c r="O5"/>
  <c r="K97"/>
  <c r="I76"/>
  <c r="O49"/>
  <c r="I67"/>
  <c r="H46"/>
  <c r="P15"/>
  <c r="O25"/>
  <c r="N96"/>
  <c r="B95"/>
  <c r="J3"/>
  <c r="G81"/>
  <c r="G76"/>
  <c r="K91"/>
  <c r="P4"/>
  <c r="L14"/>
  <c r="J26"/>
  <c r="Q44"/>
  <c r="L19"/>
  <c r="N33"/>
  <c r="K14"/>
  <c r="Q75"/>
  <c r="G50"/>
  <c r="P7"/>
  <c r="I61"/>
  <c r="O35"/>
  <c r="J84"/>
  <c r="N95"/>
  <c r="Q49"/>
  <c r="H55"/>
  <c r="J70"/>
  <c r="Q64"/>
  <c r="H84"/>
  <c r="I66"/>
  <c r="O80"/>
  <c r="O23"/>
  <c r="H68"/>
  <c r="L50"/>
  <c r="K61"/>
  <c r="Q46"/>
  <c r="H27"/>
  <c r="J22"/>
  <c r="O32"/>
  <c r="P13"/>
  <c r="J56"/>
  <c r="P39"/>
  <c r="Q22"/>
  <c r="K56"/>
  <c r="L68"/>
  <c r="H38"/>
  <c r="L94"/>
  <c r="P40"/>
  <c r="B76"/>
  <c r="O29"/>
  <c r="G63"/>
  <c r="I11"/>
  <c r="J7"/>
  <c r="Q71"/>
  <c r="P86"/>
  <c r="P29"/>
  <c r="L73"/>
  <c r="Q5"/>
  <c r="K47"/>
  <c r="G98"/>
  <c r="G73"/>
  <c r="J23"/>
  <c r="L12"/>
  <c r="B71"/>
  <c r="B90"/>
  <c r="N17"/>
  <c r="P66"/>
  <c r="H86"/>
  <c r="H74"/>
  <c r="J93"/>
  <c r="P90"/>
  <c r="I43"/>
  <c r="J15"/>
  <c r="O62"/>
  <c r="N28"/>
  <c r="G53"/>
  <c r="L51"/>
  <c r="P81"/>
  <c r="P32"/>
  <c r="O75"/>
  <c r="B63"/>
  <c r="N81"/>
  <c r="N47"/>
  <c r="N3"/>
  <c r="Q78"/>
  <c r="B37"/>
  <c r="H60"/>
  <c r="B88"/>
  <c r="B69"/>
  <c r="G25"/>
  <c r="J36"/>
  <c r="N87"/>
  <c r="Q94"/>
  <c r="P31"/>
  <c r="L21"/>
  <c r="I63"/>
  <c r="L32"/>
  <c r="Q55"/>
  <c r="L28"/>
  <c r="L93"/>
  <c r="K63"/>
  <c r="Q61"/>
  <c r="I38"/>
  <c r="O74"/>
  <c r="K67"/>
  <c r="G9"/>
  <c r="G6"/>
  <c r="G59"/>
  <c r="J12"/>
  <c r="L27"/>
  <c r="J20"/>
  <c r="N83"/>
  <c r="H87"/>
  <c r="N31"/>
  <c r="P82"/>
  <c r="K50"/>
  <c r="L75"/>
  <c r="O24"/>
  <c r="N68"/>
  <c r="B83"/>
  <c r="K75"/>
  <c r="H29"/>
  <c r="N86"/>
  <c r="J9"/>
  <c r="L24"/>
  <c r="G17"/>
  <c r="Q27"/>
  <c r="G91"/>
  <c r="I91"/>
  <c r="B94"/>
  <c r="J68"/>
  <c r="H35"/>
  <c r="J34"/>
  <c r="J71"/>
  <c r="Q65"/>
  <c r="I78"/>
  <c r="Q76"/>
  <c r="G39"/>
  <c r="J61"/>
  <c r="L78"/>
  <c r="O57"/>
  <c r="I55"/>
  <c r="P77"/>
  <c r="L81"/>
  <c r="N61"/>
  <c r="B98"/>
  <c r="P96"/>
  <c r="I68"/>
  <c r="B19"/>
  <c r="H31"/>
  <c r="N16"/>
  <c r="O51"/>
  <c r="I33"/>
  <c r="L22"/>
  <c r="Q48"/>
  <c r="B35"/>
  <c r="N71"/>
  <c r="O83"/>
  <c r="K58"/>
  <c r="L77"/>
  <c r="L62"/>
  <c r="Q45"/>
  <c r="P45"/>
  <c r="K22"/>
  <c r="K33"/>
  <c r="O17"/>
  <c r="G94"/>
  <c r="O71"/>
  <c r="N34"/>
  <c r="N7"/>
  <c r="G82"/>
  <c r="L49"/>
  <c r="K6"/>
  <c r="I81"/>
  <c r="O93"/>
  <c r="B2"/>
  <c r="L89"/>
  <c r="O65"/>
  <c r="N58"/>
  <c r="Q14"/>
  <c r="L57"/>
  <c r="L11"/>
  <c r="J37"/>
  <c r="Q29"/>
  <c r="O43"/>
  <c r="L20"/>
  <c r="K40"/>
  <c r="B12"/>
  <c r="P63"/>
  <c r="H33"/>
  <c r="K9"/>
  <c r="J75"/>
  <c r="K31"/>
  <c r="K90"/>
  <c r="H30"/>
  <c r="I70"/>
  <c r="H78"/>
  <c r="P61"/>
  <c r="P12"/>
  <c r="H96"/>
  <c r="H82"/>
  <c r="K71"/>
  <c r="L44"/>
  <c r="H92"/>
  <c r="Q10"/>
  <c r="L84"/>
  <c r="J24"/>
  <c r="B6"/>
  <c r="B74"/>
  <c r="O82"/>
  <c r="D1"/>
  <c r="Q8"/>
  <c r="K19"/>
  <c r="B51"/>
  <c r="B20"/>
  <c r="G24"/>
  <c r="B68"/>
  <c r="O15"/>
  <c r="Q85"/>
  <c r="J11"/>
  <c r="P10"/>
  <c r="P55"/>
  <c r="I44"/>
  <c r="H45"/>
  <c r="Q25"/>
  <c r="J76"/>
  <c r="I17"/>
  <c r="J86"/>
  <c r="P73"/>
  <c r="B97"/>
  <c r="P26"/>
  <c r="J58"/>
  <c r="H32"/>
  <c r="N49"/>
  <c r="B84"/>
  <c r="B79"/>
  <c r="L66"/>
  <c r="O21"/>
  <c r="N50"/>
  <c r="P94"/>
  <c r="B57"/>
  <c r="O78"/>
  <c r="I94"/>
  <c r="K37"/>
  <c r="G74"/>
  <c r="G68"/>
  <c r="I19"/>
  <c r="O92"/>
  <c r="K76"/>
  <c r="Q84"/>
  <c r="G34"/>
  <c r="Q26"/>
  <c r="H43"/>
  <c r="G48"/>
  <c r="N42"/>
  <c r="P93"/>
  <c r="N25"/>
  <c r="O3"/>
  <c r="Q90"/>
  <c r="B33"/>
  <c r="P3"/>
  <c r="H3"/>
  <c r="P14"/>
  <c r="B81"/>
  <c r="K48"/>
  <c r="N66"/>
  <c r="K93"/>
  <c r="N23"/>
  <c r="O9"/>
  <c r="B30"/>
  <c r="G95"/>
  <c r="H65"/>
  <c r="K5"/>
  <c r="L4"/>
  <c r="N18"/>
  <c r="J53"/>
  <c r="O44"/>
  <c r="I14"/>
  <c r="L65"/>
  <c r="J60"/>
  <c r="B85"/>
  <c r="G86"/>
  <c r="Q42"/>
  <c r="P60"/>
  <c r="J81"/>
  <c r="I8"/>
  <c r="P27"/>
  <c r="I96"/>
  <c r="I32"/>
  <c r="L33"/>
  <c r="Q52"/>
  <c r="P58"/>
  <c r="J6"/>
  <c r="K83"/>
  <c r="L18"/>
  <c r="K59"/>
  <c r="J31"/>
  <c r="I77"/>
  <c r="H66"/>
  <c r="B44"/>
  <c r="O47"/>
  <c r="G30"/>
  <c r="J85"/>
  <c r="P24"/>
  <c r="J95"/>
  <c r="N78"/>
  <c r="K43"/>
  <c r="L87"/>
  <c r="H97"/>
  <c r="N82"/>
  <c r="N67"/>
  <c r="J17"/>
  <c r="H80"/>
  <c r="O79"/>
  <c r="I74"/>
  <c r="J18"/>
  <c r="G32"/>
  <c r="G4"/>
  <c r="J39"/>
  <c r="J45"/>
  <c r="P78"/>
  <c r="Q77"/>
  <c r="P59"/>
  <c r="O31"/>
  <c r="H23"/>
  <c r="G90"/>
  <c r="G78"/>
  <c r="G11"/>
  <c r="G7"/>
  <c r="H50"/>
  <c r="L47"/>
  <c r="J64"/>
  <c r="N6"/>
  <c r="Q47"/>
  <c r="O98"/>
  <c r="P43"/>
  <c r="O85"/>
  <c r="Q38"/>
  <c r="I86"/>
  <c r="I73"/>
  <c r="Q7"/>
  <c r="K82"/>
  <c r="I26"/>
  <c r="H52"/>
  <c r="H95"/>
  <c r="N26"/>
  <c r="K46"/>
  <c r="O48"/>
  <c r="I58"/>
  <c r="P48"/>
  <c r="K65"/>
  <c r="I6"/>
  <c r="H42"/>
  <c r="B40"/>
  <c r="Q31"/>
  <c r="O68"/>
  <c r="K28"/>
  <c r="K21"/>
  <c r="K53"/>
  <c r="P53"/>
  <c r="K26"/>
  <c r="H64"/>
  <c r="K34"/>
  <c r="O50"/>
  <c r="G65"/>
  <c r="O67"/>
  <c r="K15"/>
  <c r="L83"/>
  <c r="H44"/>
  <c r="P71"/>
  <c r="O27"/>
  <c r="L15"/>
  <c r="N75"/>
  <c r="Q63"/>
  <c r="B73"/>
  <c r="N9"/>
  <c r="J59"/>
  <c r="Q40"/>
  <c r="J33"/>
  <c r="G37"/>
  <c r="N36"/>
  <c r="O39"/>
  <c r="B26"/>
  <c r="L26"/>
  <c r="B82"/>
  <c r="I15"/>
  <c r="P47"/>
  <c r="B21"/>
  <c r="P95"/>
  <c r="K79"/>
  <c r="L70"/>
  <c r="N46"/>
  <c r="N45"/>
  <c r="O11"/>
  <c r="I9"/>
  <c r="I41"/>
  <c r="B96"/>
  <c r="H24"/>
  <c r="J94"/>
  <c r="K41"/>
  <c r="H85"/>
  <c r="O54"/>
  <c r="N41"/>
  <c r="B52"/>
  <c r="H73"/>
  <c r="Q70"/>
  <c r="I49"/>
  <c r="K24"/>
  <c r="I34"/>
  <c r="H22"/>
  <c r="P79"/>
  <c r="I85"/>
  <c r="J83"/>
  <c r="B89"/>
  <c r="O97"/>
  <c r="N38"/>
  <c r="K96"/>
  <c r="O37"/>
  <c r="H58"/>
  <c r="Q74"/>
  <c r="L91"/>
  <c r="K39"/>
  <c r="P75"/>
  <c r="J43"/>
  <c r="N5"/>
  <c r="L54"/>
  <c r="P33"/>
  <c r="O86"/>
  <c r="H6"/>
  <c r="H15"/>
  <c r="P70"/>
  <c r="Q81"/>
  <c r="O14"/>
  <c r="J5"/>
  <c r="I97"/>
  <c r="O90"/>
  <c r="J50"/>
  <c r="G52"/>
  <c r="B49"/>
  <c r="B67"/>
  <c r="P87"/>
  <c r="L38"/>
  <c r="I50"/>
  <c r="J16"/>
  <c r="O34"/>
  <c r="P50"/>
  <c r="I5"/>
  <c r="B78"/>
  <c r="K45"/>
  <c r="J66"/>
  <c r="B61"/>
  <c r="Q60"/>
  <c r="J19"/>
  <c r="H47"/>
  <c r="I79"/>
  <c r="J80"/>
  <c r="P88"/>
  <c r="O60"/>
  <c r="C1"/>
  <c r="N35"/>
  <c r="Q72"/>
  <c r="I4"/>
  <c r="Q13"/>
  <c r="L55"/>
  <c r="J57"/>
  <c r="K23"/>
  <c r="Q82"/>
  <c r="B50"/>
  <c r="O77"/>
  <c r="H90"/>
  <c r="P36"/>
  <c r="L88"/>
  <c r="G55"/>
  <c r="G72"/>
  <c r="J97"/>
  <c r="G28"/>
  <c r="P28"/>
  <c r="Q32"/>
  <c r="K49"/>
  <c r="G3"/>
  <c r="N70"/>
  <c r="H40"/>
  <c r="P22"/>
  <c r="K54"/>
  <c r="Q62"/>
  <c r="Q50"/>
  <c r="G87"/>
  <c r="L30"/>
  <c r="B41"/>
  <c r="I40"/>
  <c r="B32"/>
  <c r="N40"/>
  <c r="H20"/>
  <c r="N10"/>
  <c r="N69"/>
  <c r="B22"/>
  <c r="K98"/>
  <c r="K78"/>
  <c r="Q16"/>
  <c r="O42"/>
  <c r="H18"/>
  <c r="H41"/>
  <c r="G60"/>
  <c r="E1"/>
  <c r="H48"/>
  <c r="G93"/>
  <c r="Q87"/>
  <c r="I59"/>
  <c r="Q37"/>
  <c r="O41"/>
  <c r="Q95"/>
  <c r="N64"/>
  <c r="G83"/>
  <c r="H54"/>
  <c r="I54"/>
  <c r="H71"/>
  <c r="L71"/>
  <c r="P98"/>
  <c r="N39"/>
  <c r="I35"/>
  <c r="P30"/>
  <c r="J79"/>
  <c r="N62"/>
  <c r="P74"/>
  <c r="N79"/>
  <c r="G13"/>
  <c r="B75"/>
  <c r="O64"/>
  <c r="Q30"/>
  <c r="N32"/>
  <c r="H26"/>
  <c r="P67"/>
  <c r="K20"/>
  <c r="K16"/>
  <c r="L53"/>
  <c r="H37"/>
  <c r="G84"/>
  <c r="I21"/>
  <c r="J44"/>
  <c r="N8"/>
  <c r="B3"/>
  <c r="J91"/>
  <c r="O30"/>
  <c r="N91"/>
  <c r="K87"/>
  <c r="L95"/>
  <c r="J10"/>
  <c r="O22"/>
  <c r="Q73"/>
  <c r="P46"/>
  <c r="L29"/>
  <c r="G18"/>
  <c r="K81"/>
  <c r="I80"/>
  <c r="O59"/>
  <c r="Q18"/>
  <c r="Q12"/>
  <c r="P38"/>
  <c r="Q19"/>
  <c r="P62"/>
  <c r="L9"/>
  <c r="P34"/>
  <c r="N92"/>
  <c r="N57"/>
  <c r="O33"/>
  <c r="B62"/>
  <c r="Q68"/>
  <c r="G69"/>
  <c r="K32"/>
  <c r="I23"/>
  <c r="L98"/>
  <c r="L48"/>
  <c r="N88"/>
  <c r="L60"/>
  <c r="L72"/>
  <c r="O12"/>
  <c r="L86"/>
  <c r="N63"/>
  <c r="O28"/>
  <c r="L3"/>
  <c r="O66"/>
  <c r="O84"/>
  <c r="K86"/>
  <c r="P64"/>
  <c r="B25"/>
  <c r="J25"/>
  <c r="H17"/>
  <c r="B17"/>
  <c r="P68"/>
  <c r="N15"/>
  <c r="G43"/>
  <c r="H10"/>
  <c r="H49"/>
  <c r="I30"/>
  <c r="P35"/>
  <c r="L31"/>
  <c r="B18"/>
  <c r="K17"/>
  <c r="N22"/>
  <c r="G79"/>
  <c r="K10"/>
  <c r="N85"/>
  <c r="H13"/>
  <c r="J62"/>
  <c r="I92"/>
  <c r="N54"/>
  <c r="K52"/>
  <c r="G62"/>
  <c r="K42"/>
  <c r="P57"/>
  <c r="N44"/>
  <c r="G15"/>
  <c r="P49"/>
  <c r="I51"/>
  <c r="H53"/>
  <c r="G96"/>
  <c r="B92"/>
  <c r="B93"/>
  <c r="L7"/>
  <c r="B60"/>
  <c r="O20"/>
  <c r="J32"/>
  <c r="P83"/>
  <c r="N98"/>
  <c r="O72"/>
  <c r="J88"/>
  <c r="I88"/>
  <c r="G71"/>
  <c r="B64"/>
  <c r="H39"/>
  <c r="K60"/>
  <c r="Q4"/>
  <c r="P56"/>
  <c r="J96"/>
  <c r="P19"/>
  <c r="B10"/>
  <c r="G89"/>
  <c r="B70"/>
  <c r="H93"/>
  <c r="P44"/>
  <c r="J67"/>
  <c r="O18"/>
  <c r="P85"/>
  <c r="P25"/>
  <c r="O91"/>
  <c r="I95"/>
  <c r="H5"/>
  <c r="M95" l="1"/>
  <c r="F70"/>
  <c r="D70"/>
  <c r="C70"/>
  <c r="E70"/>
  <c r="C10"/>
  <c r="F10"/>
  <c r="D10"/>
  <c r="E10"/>
  <c r="C64"/>
  <c r="E64"/>
  <c r="F64"/>
  <c r="D64"/>
  <c r="M88"/>
  <c r="R98"/>
  <c r="F60"/>
  <c r="C60"/>
  <c r="D60"/>
  <c r="E60"/>
  <c r="E93"/>
  <c r="F93"/>
  <c r="C93"/>
  <c r="D93"/>
  <c r="E92"/>
  <c r="F92"/>
  <c r="D92"/>
  <c r="C92"/>
  <c r="M51"/>
  <c r="R44"/>
  <c r="R54"/>
  <c r="M92"/>
  <c r="R85"/>
  <c r="R22"/>
  <c r="C18"/>
  <c r="E18"/>
  <c r="D18"/>
  <c r="F18"/>
  <c r="M30"/>
  <c r="R15"/>
  <c r="E17"/>
  <c r="F17"/>
  <c r="C17"/>
  <c r="D17"/>
  <c r="E25"/>
  <c r="F25"/>
  <c r="C25"/>
  <c r="D25"/>
  <c r="L99"/>
  <c r="R63"/>
  <c r="R88"/>
  <c r="M23"/>
  <c r="C62"/>
  <c r="D62"/>
  <c r="E62"/>
  <c r="F62"/>
  <c r="R57"/>
  <c r="R92"/>
  <c r="M80"/>
  <c r="R91"/>
  <c r="B99"/>
  <c r="D3"/>
  <c r="F3"/>
  <c r="C3"/>
  <c r="E3"/>
  <c r="R8"/>
  <c r="M21"/>
  <c r="R32"/>
  <c r="E75"/>
  <c r="F75"/>
  <c r="C75"/>
  <c r="D75"/>
  <c r="R79"/>
  <c r="R62"/>
  <c r="M35"/>
  <c r="R39"/>
  <c r="M54"/>
  <c r="R64"/>
  <c r="M59"/>
  <c r="F22"/>
  <c r="C22"/>
  <c r="D22"/>
  <c r="E22"/>
  <c r="R69"/>
  <c r="R10"/>
  <c r="R40"/>
  <c r="F32"/>
  <c r="C32"/>
  <c r="E32"/>
  <c r="D32"/>
  <c r="M40"/>
  <c r="C41"/>
  <c r="E41"/>
  <c r="D41"/>
  <c r="F41"/>
  <c r="R70"/>
  <c r="G99"/>
  <c r="D50"/>
  <c r="E50"/>
  <c r="C50"/>
  <c r="F50"/>
  <c r="M4"/>
  <c r="R35"/>
  <c r="M79"/>
  <c r="D61"/>
  <c r="C61"/>
  <c r="F61"/>
  <c r="E61"/>
  <c r="D78"/>
  <c r="C78"/>
  <c r="E78"/>
  <c r="F78"/>
  <c r="M5"/>
  <c r="M50"/>
  <c r="C67"/>
  <c r="F67"/>
  <c r="D67"/>
  <c r="E67"/>
  <c r="D49"/>
  <c r="F49"/>
  <c r="C49"/>
  <c r="E49"/>
  <c r="M97"/>
  <c r="R5"/>
  <c r="R38"/>
  <c r="D89"/>
  <c r="F89"/>
  <c r="E89"/>
  <c r="C89"/>
  <c r="M85"/>
  <c r="M34"/>
  <c r="M49"/>
  <c r="F52"/>
  <c r="C52"/>
  <c r="E52"/>
  <c r="D52"/>
  <c r="R41"/>
  <c r="E96"/>
  <c r="F96"/>
  <c r="C96"/>
  <c r="D96"/>
  <c r="M41"/>
  <c r="M9"/>
  <c r="R45"/>
  <c r="R46"/>
  <c r="C21"/>
  <c r="E21"/>
  <c r="F21"/>
  <c r="D21"/>
  <c r="M15"/>
  <c r="F82"/>
  <c r="D82"/>
  <c r="C82"/>
  <c r="E82"/>
  <c r="D26"/>
  <c r="E26"/>
  <c r="F26"/>
  <c r="C26"/>
  <c r="R36"/>
  <c r="R9"/>
  <c r="E73"/>
  <c r="F73"/>
  <c r="C73"/>
  <c r="D73"/>
  <c r="R75"/>
  <c r="F40"/>
  <c r="C40"/>
  <c r="D40"/>
  <c r="E40"/>
  <c r="M6"/>
  <c r="M58"/>
  <c r="R26"/>
  <c r="M26"/>
  <c r="M73"/>
  <c r="M86"/>
  <c r="R6"/>
  <c r="M74"/>
  <c r="R67"/>
  <c r="R82"/>
  <c r="R78"/>
  <c r="E44"/>
  <c r="D44"/>
  <c r="C44"/>
  <c r="F44"/>
  <c r="M77"/>
  <c r="M32"/>
  <c r="M96"/>
  <c r="M8"/>
  <c r="E85"/>
  <c r="C85"/>
  <c r="D85"/>
  <c r="F85"/>
  <c r="M14"/>
  <c r="R18"/>
  <c r="F30"/>
  <c r="C30"/>
  <c r="D30"/>
  <c r="E30"/>
  <c r="R23"/>
  <c r="R66"/>
  <c r="E81"/>
  <c r="D81"/>
  <c r="C81"/>
  <c r="F81"/>
  <c r="H99"/>
  <c r="P99"/>
  <c r="F33"/>
  <c r="D33"/>
  <c r="E33"/>
  <c r="C33"/>
  <c r="O99"/>
  <c r="R25"/>
  <c r="R42"/>
  <c r="M19"/>
  <c r="M94"/>
  <c r="F57"/>
  <c r="E57"/>
  <c r="D57"/>
  <c r="C57"/>
  <c r="R50"/>
  <c r="E79"/>
  <c r="F79"/>
  <c r="D79"/>
  <c r="C79"/>
  <c r="D84"/>
  <c r="E84"/>
  <c r="F84"/>
  <c r="C84"/>
  <c r="R49"/>
  <c r="F97"/>
  <c r="D97"/>
  <c r="C97"/>
  <c r="E97"/>
  <c r="M17"/>
  <c r="M44"/>
  <c r="D68"/>
  <c r="C68"/>
  <c r="F68"/>
  <c r="E68"/>
  <c r="D20"/>
  <c r="C20"/>
  <c r="F20"/>
  <c r="E20"/>
  <c r="C51"/>
  <c r="E51"/>
  <c r="D51"/>
  <c r="F51"/>
  <c r="E74"/>
  <c r="D74"/>
  <c r="C74"/>
  <c r="F74"/>
  <c r="C6"/>
  <c r="D6"/>
  <c r="E6"/>
  <c r="F6"/>
  <c r="M70"/>
  <c r="D12"/>
  <c r="F12"/>
  <c r="C12"/>
  <c r="E12"/>
  <c r="R58"/>
  <c r="M81"/>
  <c r="R7"/>
  <c r="R34"/>
  <c r="R71"/>
  <c r="F35"/>
  <c r="C35"/>
  <c r="E35"/>
  <c r="D35"/>
  <c r="M33"/>
  <c r="R16"/>
  <c r="C19"/>
  <c r="D19"/>
  <c r="F19"/>
  <c r="E19"/>
  <c r="M68"/>
  <c r="C98"/>
  <c r="D98"/>
  <c r="F98"/>
  <c r="E98"/>
  <c r="R61"/>
  <c r="M55"/>
  <c r="M78"/>
  <c r="D94"/>
  <c r="F94"/>
  <c r="E94"/>
  <c r="C94"/>
  <c r="M91"/>
  <c r="R86"/>
  <c r="D83"/>
  <c r="E83"/>
  <c r="F83"/>
  <c r="C83"/>
  <c r="R68"/>
  <c r="R31"/>
  <c r="R83"/>
  <c r="M38"/>
  <c r="M63"/>
  <c r="R87"/>
  <c r="E69"/>
  <c r="F69"/>
  <c r="D69"/>
  <c r="C69"/>
  <c r="E88"/>
  <c r="D88"/>
  <c r="C88"/>
  <c r="F88"/>
  <c r="E37"/>
  <c r="F37"/>
  <c r="D37"/>
  <c r="C37"/>
  <c r="R3"/>
  <c r="N99"/>
  <c r="R47"/>
  <c r="R81"/>
  <c r="F63"/>
  <c r="C63"/>
  <c r="E63"/>
  <c r="D63"/>
  <c r="R28"/>
  <c r="M43"/>
  <c r="R17"/>
  <c r="C90"/>
  <c r="D90"/>
  <c r="F90"/>
  <c r="E90"/>
  <c r="C71"/>
  <c r="F71"/>
  <c r="E71"/>
  <c r="D71"/>
  <c r="M11"/>
  <c r="E76"/>
  <c r="C76"/>
  <c r="F76"/>
  <c r="D76"/>
  <c r="M66"/>
  <c r="R95"/>
  <c r="M61"/>
  <c r="R33"/>
  <c r="J99"/>
  <c r="D95"/>
  <c r="E95"/>
  <c r="F95"/>
  <c r="C95"/>
  <c r="R96"/>
  <c r="M67"/>
  <c r="M76"/>
  <c r="M90"/>
  <c r="R59"/>
  <c r="F23"/>
  <c r="D23"/>
  <c r="C23"/>
  <c r="E23"/>
  <c r="R74"/>
  <c r="R14"/>
  <c r="R56"/>
  <c r="E27"/>
  <c r="C27"/>
  <c r="F27"/>
  <c r="D27"/>
  <c r="E59"/>
  <c r="D59"/>
  <c r="C59"/>
  <c r="F59"/>
  <c r="M22"/>
  <c r="M47"/>
  <c r="C7"/>
  <c r="F7"/>
  <c r="D7"/>
  <c r="E7"/>
  <c r="C86"/>
  <c r="F86"/>
  <c r="E86"/>
  <c r="D86"/>
  <c r="E16"/>
  <c r="C16"/>
  <c r="F16"/>
  <c r="D16"/>
  <c r="R53"/>
  <c r="R12"/>
  <c r="E65"/>
  <c r="F65"/>
  <c r="C65"/>
  <c r="D65"/>
  <c r="D39"/>
  <c r="C39"/>
  <c r="E39"/>
  <c r="F39"/>
  <c r="R51"/>
  <c r="M75"/>
  <c r="F43"/>
  <c r="E43"/>
  <c r="C43"/>
  <c r="D43"/>
  <c r="R13"/>
  <c r="R30"/>
  <c r="R93"/>
  <c r="R21"/>
  <c r="F48"/>
  <c r="C48"/>
  <c r="E48"/>
  <c r="D48"/>
  <c r="E53"/>
  <c r="F53"/>
  <c r="D53"/>
  <c r="C53"/>
  <c r="M62"/>
  <c r="M57"/>
  <c r="R24"/>
  <c r="M89"/>
  <c r="M60"/>
  <c r="M39"/>
  <c r="C9"/>
  <c r="F9"/>
  <c r="D9"/>
  <c r="E9"/>
  <c r="E14"/>
  <c r="D14"/>
  <c r="C14"/>
  <c r="F14"/>
  <c r="M27"/>
  <c r="M42"/>
  <c r="R37"/>
  <c r="M46"/>
  <c r="M87"/>
  <c r="M7"/>
  <c r="M25"/>
  <c r="I99"/>
  <c r="M3"/>
  <c r="R48"/>
  <c r="M16"/>
  <c r="R60"/>
  <c r="F87"/>
  <c r="C87"/>
  <c r="E87"/>
  <c r="D87"/>
  <c r="M13"/>
  <c r="R11"/>
  <c r="M98"/>
  <c r="M56"/>
  <c r="C45"/>
  <c r="D45"/>
  <c r="E45"/>
  <c r="F45"/>
  <c r="R94"/>
  <c r="R73"/>
  <c r="M10"/>
  <c r="M18"/>
  <c r="R29"/>
  <c r="E38"/>
  <c r="D38"/>
  <c r="F38"/>
  <c r="C38"/>
  <c r="M64"/>
  <c r="E11"/>
  <c r="D11"/>
  <c r="C11"/>
  <c r="F11"/>
  <c r="R55"/>
  <c r="M52"/>
  <c r="F15"/>
  <c r="E15"/>
  <c r="C15"/>
  <c r="D15"/>
  <c r="M72"/>
  <c r="M31"/>
  <c r="M53"/>
  <c r="R77"/>
  <c r="D54"/>
  <c r="C54"/>
  <c r="F54"/>
  <c r="E54"/>
  <c r="R27"/>
  <c r="M12"/>
  <c r="F8"/>
  <c r="C8"/>
  <c r="E8"/>
  <c r="D8"/>
  <c r="R84"/>
  <c r="E47"/>
  <c r="C47"/>
  <c r="F47"/>
  <c r="D47"/>
  <c r="C42"/>
  <c r="F42"/>
  <c r="E42"/>
  <c r="D42"/>
  <c r="R76"/>
  <c r="D34"/>
  <c r="E34"/>
  <c r="F34"/>
  <c r="C34"/>
  <c r="F29"/>
  <c r="E29"/>
  <c r="D29"/>
  <c r="C29"/>
  <c r="F80"/>
  <c r="E80"/>
  <c r="C80"/>
  <c r="D80"/>
  <c r="M24"/>
  <c r="R80"/>
  <c r="R90"/>
  <c r="E24"/>
  <c r="F24"/>
  <c r="D24"/>
  <c r="C24"/>
  <c r="F66"/>
  <c r="E66"/>
  <c r="C66"/>
  <c r="D66"/>
  <c r="F91"/>
  <c r="C91"/>
  <c r="D91"/>
  <c r="E91"/>
  <c r="C4"/>
  <c r="D4"/>
  <c r="E4"/>
  <c r="F4"/>
  <c r="M82"/>
  <c r="D31"/>
  <c r="F31"/>
  <c r="C31"/>
  <c r="E31"/>
  <c r="K99"/>
  <c r="R52"/>
  <c r="R72"/>
  <c r="M65"/>
  <c r="M28"/>
  <c r="M37"/>
  <c r="R20"/>
  <c r="D77"/>
  <c r="E77"/>
  <c r="C77"/>
  <c r="F77"/>
  <c r="R4"/>
  <c r="M84"/>
  <c r="M71"/>
  <c r="M93"/>
  <c r="M45"/>
  <c r="D5"/>
  <c r="C5"/>
  <c r="E5"/>
  <c r="F5"/>
  <c r="E72"/>
  <c r="D72"/>
  <c r="C72"/>
  <c r="F72"/>
  <c r="M36"/>
  <c r="M69"/>
  <c r="F55"/>
  <c r="C55"/>
  <c r="D55"/>
  <c r="E55"/>
  <c r="C13"/>
  <c r="F13"/>
  <c r="D13"/>
  <c r="E13"/>
  <c r="R89"/>
  <c r="R65"/>
  <c r="M83"/>
  <c r="M20"/>
  <c r="R97"/>
  <c r="M29"/>
  <c r="R19"/>
  <c r="C28"/>
  <c r="E28"/>
  <c r="F28"/>
  <c r="D28"/>
  <c r="C36"/>
  <c r="D36"/>
  <c r="F36"/>
  <c r="E36"/>
  <c r="F56"/>
  <c r="C56"/>
  <c r="E56"/>
  <c r="D56"/>
  <c r="M48"/>
  <c r="E58"/>
  <c r="D58"/>
  <c r="F58"/>
  <c r="C58"/>
  <c r="Q99"/>
  <c r="R43"/>
  <c r="D46"/>
  <c r="F46"/>
  <c r="C46"/>
  <c r="E46"/>
  <c r="T13" i="73"/>
  <c r="S14"/>
  <c r="D14" i="28" s="1"/>
  <c r="R14" i="73"/>
  <c r="D14" i="29" s="1"/>
  <c r="P14" i="73"/>
  <c r="D14" i="24" s="1"/>
  <c r="Q14" i="73"/>
  <c r="D14" i="26" s="1"/>
  <c r="K12" i="65"/>
  <c r="D99" i="78" l="1"/>
  <c r="E99"/>
  <c r="M99"/>
  <c r="F99"/>
  <c r="C99"/>
  <c r="R99"/>
  <c r="T14" i="73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5" i="54" l="1"/>
  <c r="DC11"/>
  <c r="DB67"/>
  <c r="DB63"/>
  <c r="DB37"/>
  <c r="DB33"/>
  <c r="DB29"/>
  <c r="DB25"/>
  <c r="CV4"/>
  <c r="BM62"/>
  <c r="DI62" s="1"/>
  <c r="E62" i="40" s="1"/>
  <c r="AY70" i="54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J15" s="1"/>
  <c r="F15" i="40" s="1"/>
  <c r="DB18" i="54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DJ67" s="1"/>
  <c r="F67" i="40" s="1"/>
  <c r="BT69" i="54"/>
  <c r="DJ69" s="1"/>
  <c r="F69" i="40" s="1"/>
  <c r="BT72" i="54"/>
  <c r="BT78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B24"/>
  <c r="BT27"/>
  <c r="DJ27" s="1"/>
  <c r="F27" i="40" s="1"/>
  <c r="DA28" i="54"/>
  <c r="BT31"/>
  <c r="DA32"/>
  <c r="BT36"/>
  <c r="DJ36" s="1"/>
  <c r="F36" i="40" s="1"/>
  <c r="BT44" i="54"/>
  <c r="BT49"/>
  <c r="BT53"/>
  <c r="DJ53" s="1"/>
  <c r="F53" i="40" s="1"/>
  <c r="BT55" i="54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BM33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DH23" s="1"/>
  <c r="D23" i="40" s="1"/>
  <c r="DJ23" i="54"/>
  <c r="F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BF88"/>
  <c r="BF91"/>
  <c r="BF92"/>
  <c r="DJ92"/>
  <c r="F92" i="40" s="1"/>
  <c r="BF97" i="54"/>
  <c r="DH97" s="1"/>
  <c r="D97" i="40" s="1"/>
  <c r="BF17" i="54"/>
  <c r="DH17" s="1"/>
  <c r="D17" i="40" s="1"/>
  <c r="BF30" i="54"/>
  <c r="BF49"/>
  <c r="BF4"/>
  <c r="BF6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BF69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AY17"/>
  <c r="AY19"/>
  <c r="DI19"/>
  <c r="E19" i="40" s="1"/>
  <c r="DJ19" i="54"/>
  <c r="F19" i="40" s="1"/>
  <c r="AY29" i="54"/>
  <c r="DG29" s="1"/>
  <c r="C29" i="40" s="1"/>
  <c r="DI29" i="54"/>
  <c r="E29" i="40" s="1"/>
  <c r="AY32" i="54"/>
  <c r="DH32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AY62" i="54"/>
  <c r="DH62"/>
  <c r="D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AV99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H5"/>
  <c r="D5" i="40" s="1"/>
  <c r="DG7" i="54"/>
  <c r="C7" i="40" s="1"/>
  <c r="DH8" i="54"/>
  <c r="D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G51" i="54"/>
  <c r="C51" i="40" s="1"/>
  <c r="DG52" i="54"/>
  <c r="DG54"/>
  <c r="BX54"/>
  <c r="DJ58"/>
  <c r="F58" i="40" s="1"/>
  <c r="DG62" i="54"/>
  <c r="C62" i="40" s="1"/>
  <c r="BX62" i="54"/>
  <c r="DG70"/>
  <c r="BX70"/>
  <c r="DG96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0" i="54"/>
  <c r="C10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26" i="54" l="1"/>
  <c r="CW16"/>
  <c r="CP35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G16" s="1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D3" s="1"/>
  <c r="AG3" s="1"/>
  <c r="AC5" i="29"/>
  <c r="AD5" s="1"/>
  <c r="AC4" i="24"/>
  <c r="AD4" s="1"/>
  <c r="AG4" s="1"/>
  <c r="AC3" i="29"/>
  <c r="AD3" s="1"/>
  <c r="AC4" i="28"/>
  <c r="AD4" s="1"/>
  <c r="AG4" s="1"/>
  <c r="AC5" i="27"/>
  <c r="AD5" s="1"/>
  <c r="AC4" i="26"/>
  <c r="AD4" s="1"/>
  <c r="AC3"/>
  <c r="AD3" s="1"/>
  <c r="AC5" i="28"/>
  <c r="AD5" s="1"/>
  <c r="AG5" s="1"/>
  <c r="AC3"/>
  <c r="AD3" s="1"/>
  <c r="AG3" s="1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C6" i="28" l="1"/>
  <c r="AD6" s="1"/>
  <c r="AG6" s="1"/>
  <c r="AC6" i="29"/>
  <c r="AD6" s="1"/>
  <c r="AC6" i="24"/>
  <c r="AD6" s="1"/>
  <c r="AG6" s="1"/>
  <c r="AC6" i="27"/>
  <c r="AD6" s="1"/>
  <c r="AC5" i="24"/>
  <c r="AD5" s="1"/>
  <c r="AG5" s="1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C7" i="27" l="1"/>
  <c r="AD7" s="1"/>
  <c r="AC6" i="26"/>
  <c r="AD6" s="1"/>
  <c r="AC7" i="24"/>
  <c r="AD7" s="1"/>
  <c r="AG7" s="1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C8" i="27" l="1"/>
  <c r="AD8" s="1"/>
  <c r="AC7" i="28"/>
  <c r="AD7" s="1"/>
  <c r="AG7" s="1"/>
  <c r="AC8" i="24"/>
  <c r="AD8" s="1"/>
  <c r="AG8" s="1"/>
  <c r="AC7" i="26"/>
  <c r="AD7" s="1"/>
  <c r="AC8" i="28"/>
  <c r="AD8" s="1"/>
  <c r="AG8" s="1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C9" i="27" l="1"/>
  <c r="AD9" s="1"/>
  <c r="AC9" i="24"/>
  <c r="AD9" s="1"/>
  <c r="AG9" s="1"/>
  <c r="AC8" i="26"/>
  <c r="AD8" s="1"/>
  <c r="AC8" i="29"/>
  <c r="AD8" s="1"/>
  <c r="AC9" i="28"/>
  <c r="AD9" s="1"/>
  <c r="AG9" s="1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C10" i="27" l="1"/>
  <c r="AD10" s="1"/>
  <c r="AC10" i="29"/>
  <c r="AD10" s="1"/>
  <c r="AC10" i="28"/>
  <c r="AD10" s="1"/>
  <c r="AG10" s="1"/>
  <c r="AC10" i="24"/>
  <c r="AD10" s="1"/>
  <c r="AG10" s="1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C11" i="29" l="1"/>
  <c r="AD11" s="1"/>
  <c r="AC11" i="27"/>
  <c r="AD11" s="1"/>
  <c r="AC11" i="24"/>
  <c r="AD11" s="1"/>
  <c r="AG11" s="1"/>
  <c r="AC10" i="26"/>
  <c r="AD10" s="1"/>
  <c r="AC11" i="28"/>
  <c r="AD11" s="1"/>
  <c r="AG11" s="1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C12" i="29" l="1"/>
  <c r="AD12" s="1"/>
  <c r="AC12" i="24"/>
  <c r="AD12" s="1"/>
  <c r="AG12" s="1"/>
  <c r="V9" i="62"/>
  <c r="AC12" i="27"/>
  <c r="AD12" s="1"/>
  <c r="AC11" i="26"/>
  <c r="AD11" s="1"/>
  <c r="AC12" i="28"/>
  <c r="AD12" s="1"/>
  <c r="AG12" s="1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C13" i="28" l="1"/>
  <c r="AD13" s="1"/>
  <c r="AG13" s="1"/>
  <c r="AC13" i="27"/>
  <c r="AD13" s="1"/>
  <c r="AC13" i="24"/>
  <c r="AD13" s="1"/>
  <c r="AG13" s="1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C14" i="27" l="1"/>
  <c r="AD14" s="1"/>
  <c r="AC13" i="26"/>
  <c r="AD13" s="1"/>
  <c r="AC14" i="28"/>
  <c r="AD14" s="1"/>
  <c r="AG14" s="1"/>
  <c r="AC14" i="24"/>
  <c r="AD14" s="1"/>
  <c r="AG14" s="1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C15" i="29" l="1"/>
  <c r="AD15" s="1"/>
  <c r="AC15" i="24"/>
  <c r="AD15" s="1"/>
  <c r="AG15" s="1"/>
  <c r="AC14" i="26"/>
  <c r="AD14" s="1"/>
  <c r="AC15" i="27"/>
  <c r="AD15" s="1"/>
  <c r="AC15" i="28"/>
  <c r="AD15" s="1"/>
  <c r="AG15" s="1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C15" i="26" l="1"/>
  <c r="AD15" s="1"/>
  <c r="AC16" i="27"/>
  <c r="AD16" s="1"/>
  <c r="AC16" i="29"/>
  <c r="AD16" s="1"/>
  <c r="AC16" i="24"/>
  <c r="AD16" s="1"/>
  <c r="AG16" s="1"/>
  <c r="AC16" i="28"/>
  <c r="AD16" s="1"/>
  <c r="AG16" s="1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C17" i="28" l="1"/>
  <c r="AD17" s="1"/>
  <c r="AG17" s="1"/>
  <c r="AC16" i="26"/>
  <c r="AD16" s="1"/>
  <c r="AC17" i="24"/>
  <c r="AD17" s="1"/>
  <c r="AG17" s="1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C18" i="27" l="1"/>
  <c r="AD18" s="1"/>
  <c r="AC17" i="26"/>
  <c r="AD17" s="1"/>
  <c r="AC18" i="28"/>
  <c r="AD18" s="1"/>
  <c r="AG18" s="1"/>
  <c r="AC18" i="24"/>
  <c r="AD18" s="1"/>
  <c r="AG18" s="1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C19" i="28"/>
  <c r="AD19" s="1"/>
  <c r="AG19" s="1"/>
  <c r="AC18" i="26"/>
  <c r="AD18" s="1"/>
  <c r="AC19" i="24"/>
  <c r="AD19" s="1"/>
  <c r="AG19" s="1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C20" i="27"/>
  <c r="AD20" s="1"/>
  <c r="AC20" i="28"/>
  <c r="AD20" s="1"/>
  <c r="AG20" s="1"/>
  <c r="AC20" i="29"/>
  <c r="AD20" s="1"/>
  <c r="AC19" i="26"/>
  <c r="AD19" s="1"/>
  <c r="G17" i="63"/>
  <c r="V17" s="1"/>
  <c r="AC20" i="24"/>
  <c r="AD20" s="1"/>
  <c r="AG20" s="1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C21" i="27"/>
  <c r="AD21" s="1"/>
  <c r="AC21" i="24"/>
  <c r="AD21" s="1"/>
  <c r="AG21" s="1"/>
  <c r="AC21" i="29"/>
  <c r="AD21" s="1"/>
  <c r="AC21" i="28"/>
  <c r="AD21" s="1"/>
  <c r="AG21" s="1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C22" i="28" l="1"/>
  <c r="AD22" s="1"/>
  <c r="AG22" s="1"/>
  <c r="AC21" i="26"/>
  <c r="AD21" s="1"/>
  <c r="AC22" i="24"/>
  <c r="AD22" s="1"/>
  <c r="AG22" s="1"/>
  <c r="AC22" i="29"/>
  <c r="AD22" s="1"/>
  <c r="AC22" i="27"/>
  <c r="AD22" s="1"/>
  <c r="T22" i="52"/>
  <c r="M22" i="26" s="1"/>
  <c r="O22" i="52"/>
  <c r="Q22" s="1"/>
  <c r="AO20" i="14"/>
  <c r="E20" i="62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G20" i="62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C23" i="27" l="1"/>
  <c r="AD23" s="1"/>
  <c r="AC22" i="26"/>
  <c r="AD22" s="1"/>
  <c r="O20" i="61"/>
  <c r="AC23" i="24"/>
  <c r="AD23" s="1"/>
  <c r="AG23" s="1"/>
  <c r="AC23" i="29"/>
  <c r="AD23" s="1"/>
  <c r="AC23" i="28"/>
  <c r="AD23" s="1"/>
  <c r="AG23" s="1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C24" i="29" l="1"/>
  <c r="AD24" s="1"/>
  <c r="AC24" i="27"/>
  <c r="AD24" s="1"/>
  <c r="AC23" i="26"/>
  <c r="AD23" s="1"/>
  <c r="AC24" i="24"/>
  <c r="AD24" s="1"/>
  <c r="AG24" s="1"/>
  <c r="AC24" i="28"/>
  <c r="AD24" s="1"/>
  <c r="AG24" s="1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C25" i="29" l="1"/>
  <c r="AD25" s="1"/>
  <c r="AC25" i="28"/>
  <c r="AD25" s="1"/>
  <c r="AG25" s="1"/>
  <c r="AC25" i="27"/>
  <c r="AD25" s="1"/>
  <c r="AC24" i="26"/>
  <c r="AD24" s="1"/>
  <c r="AC25" i="24"/>
  <c r="AD25" s="1"/>
  <c r="AG25" s="1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V22" i="62" l="1"/>
  <c r="AC26" i="24"/>
  <c r="AD26" s="1"/>
  <c r="AG26" s="1"/>
  <c r="AC26" i="28"/>
  <c r="AD26" s="1"/>
  <c r="AG26" s="1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O25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Q25" i="14"/>
  <c r="E25" i="63" s="1"/>
  <c r="AL25" i="14"/>
  <c r="D25" i="61" s="1"/>
  <c r="AN25" i="14"/>
  <c r="D25" i="62" s="1"/>
  <c r="U25" i="14"/>
  <c r="AM24"/>
  <c r="E24" i="61" s="1"/>
  <c r="AL23" i="14"/>
  <c r="D23" i="61" s="1"/>
  <c r="AC27" i="24" l="1"/>
  <c r="AD27" s="1"/>
  <c r="AG27" s="1"/>
  <c r="AC27" i="29"/>
  <c r="AD27" s="1"/>
  <c r="AC27" i="27"/>
  <c r="AD27" s="1"/>
  <c r="AC27" i="28"/>
  <c r="AD27" s="1"/>
  <c r="AG27" s="1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O23" i="61" l="1"/>
  <c r="AC28" i="28"/>
  <c r="AD28" s="1"/>
  <c r="AG28" s="1"/>
  <c r="AC28" i="29"/>
  <c r="AD28" s="1"/>
  <c r="AC28" i="24"/>
  <c r="AD28" s="1"/>
  <c r="AG28" s="1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C29" i="27" l="1"/>
  <c r="AD29" s="1"/>
  <c r="AC29" i="24"/>
  <c r="AD29" s="1"/>
  <c r="AG29" s="1"/>
  <c r="AC29" i="28"/>
  <c r="AD29" s="1"/>
  <c r="AG29" s="1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C30" i="29" l="1"/>
  <c r="AD30" s="1"/>
  <c r="AC30" i="27"/>
  <c r="AD30" s="1"/>
  <c r="AC30" i="28"/>
  <c r="AD30" s="1"/>
  <c r="AG30" s="1"/>
  <c r="AC30" i="24"/>
  <c r="AD30" s="1"/>
  <c r="AG30" s="1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H29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Q29"/>
  <c r="E29" i="63" s="1"/>
  <c r="AL29" i="14"/>
  <c r="D29" i="61" s="1"/>
  <c r="S30" i="14"/>
  <c r="U29"/>
  <c r="Q30"/>
  <c r="AO28"/>
  <c r="E28" i="62" s="1"/>
  <c r="G28" s="1"/>
  <c r="AM28" i="14"/>
  <c r="E28" i="61" s="1"/>
  <c r="G28" s="1"/>
  <c r="AC31" i="27" l="1"/>
  <c r="AD31" s="1"/>
  <c r="AC31" i="24"/>
  <c r="AD31" s="1"/>
  <c r="AG31" s="1"/>
  <c r="AC30" i="26"/>
  <c r="AD30" s="1"/>
  <c r="AC31" i="29"/>
  <c r="AD31" s="1"/>
  <c r="AC31" i="28"/>
  <c r="AD31" s="1"/>
  <c r="AG31" s="1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C32" i="29" l="1"/>
  <c r="AD32" s="1"/>
  <c r="AC32" i="27"/>
  <c r="AD32" s="1"/>
  <c r="AC32" i="28"/>
  <c r="AD32" s="1"/>
  <c r="AG32" s="1"/>
  <c r="AC32" i="24"/>
  <c r="AD32" s="1"/>
  <c r="AG32" s="1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C33" i="28" l="1"/>
  <c r="AD33" s="1"/>
  <c r="AG33" s="1"/>
  <c r="AC33" i="29"/>
  <c r="AD33" s="1"/>
  <c r="AC33" i="24"/>
  <c r="AD33" s="1"/>
  <c r="AG33" s="1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C34" i="27" l="1"/>
  <c r="AD34" s="1"/>
  <c r="AC34" i="29"/>
  <c r="AD34" s="1"/>
  <c r="AC34" i="28"/>
  <c r="AD34" s="1"/>
  <c r="AG34" s="1"/>
  <c r="AC34" i="24"/>
  <c r="AD34" s="1"/>
  <c r="AG34" s="1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C35" i="27" l="1"/>
  <c r="AD35" s="1"/>
  <c r="AC35" i="29"/>
  <c r="AD35" s="1"/>
  <c r="AC35" i="24"/>
  <c r="AD35" s="1"/>
  <c r="AG35" s="1"/>
  <c r="AC34" i="26"/>
  <c r="AD34" s="1"/>
  <c r="AC35" i="28"/>
  <c r="AD35" s="1"/>
  <c r="AG35" s="1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V33" i="61" l="1"/>
  <c r="AC36" i="28"/>
  <c r="AD36" s="1"/>
  <c r="AG36" s="1"/>
  <c r="AC36" i="27"/>
  <c r="AD36" s="1"/>
  <c r="AC36" i="29"/>
  <c r="AD36" s="1"/>
  <c r="AC36" i="24"/>
  <c r="AD36" s="1"/>
  <c r="AG36" s="1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C37" i="29" l="1"/>
  <c r="AD37" s="1"/>
  <c r="AC37" i="27"/>
  <c r="AD37" s="1"/>
  <c r="AC37" i="24"/>
  <c r="AD37" s="1"/>
  <c r="AG37" s="1"/>
  <c r="AC37" i="28"/>
  <c r="AD37" s="1"/>
  <c r="AG37" s="1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C37" i="26" l="1"/>
  <c r="AD37" s="1"/>
  <c r="AC38" i="28"/>
  <c r="AD38" s="1"/>
  <c r="AG38" s="1"/>
  <c r="AO36" i="14"/>
  <c r="E36" i="62" s="1"/>
  <c r="G36" s="1"/>
  <c r="AC38" i="24"/>
  <c r="AD38" s="1"/>
  <c r="AG38" s="1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C38" i="26"/>
  <c r="AD38" s="1"/>
  <c r="AC39" i="29"/>
  <c r="AD39" s="1"/>
  <c r="AC39" i="28"/>
  <c r="AD39" s="1"/>
  <c r="AG39" s="1"/>
  <c r="AC39" i="24"/>
  <c r="AD39" s="1"/>
  <c r="AG39" s="1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C40" i="29"/>
  <c r="AD40" s="1"/>
  <c r="AC40" i="27"/>
  <c r="AD40" s="1"/>
  <c r="AC40" i="28"/>
  <c r="AD40" s="1"/>
  <c r="AG40" s="1"/>
  <c r="AC40" i="24"/>
  <c r="AD40" s="1"/>
  <c r="AG40" s="1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C41" i="24" l="1"/>
  <c r="AD41" s="1"/>
  <c r="AG41" s="1"/>
  <c r="AC41" i="27"/>
  <c r="AD41" s="1"/>
  <c r="AC40" i="26"/>
  <c r="AD40" s="1"/>
  <c r="AC41" i="29"/>
  <c r="AD41" s="1"/>
  <c r="AC41" i="28"/>
  <c r="AD41" s="1"/>
  <c r="AG41" s="1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C42" i="27" l="1"/>
  <c r="AD42" s="1"/>
  <c r="AC42" i="29"/>
  <c r="AD42" s="1"/>
  <c r="AC42" i="24"/>
  <c r="AD42" s="1"/>
  <c r="AG42" s="1"/>
  <c r="AC42" i="28"/>
  <c r="AD42" s="1"/>
  <c r="AG42" s="1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C43" i="27" l="1"/>
  <c r="AD43" s="1"/>
  <c r="AC43" i="29"/>
  <c r="AD43" s="1"/>
  <c r="AC43" i="28"/>
  <c r="AD43" s="1"/>
  <c r="AG43" s="1"/>
  <c r="AC43" i="24"/>
  <c r="AD43" s="1"/>
  <c r="AG43" s="1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C44" i="29" l="1"/>
  <c r="AD44" s="1"/>
  <c r="AC44" i="24"/>
  <c r="AD44" s="1"/>
  <c r="AG44" s="1"/>
  <c r="AC44" i="28"/>
  <c r="AD44" s="1"/>
  <c r="AG44" s="1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C45" i="24" l="1"/>
  <c r="AD45" s="1"/>
  <c r="AG45" s="1"/>
  <c r="AC45" i="28"/>
  <c r="AD45" s="1"/>
  <c r="AG45" s="1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V42" i="61" l="1"/>
  <c r="AC46" i="24"/>
  <c r="AD46" s="1"/>
  <c r="AG46" s="1"/>
  <c r="AC46" i="28"/>
  <c r="AD46" s="1"/>
  <c r="AG46" s="1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C47" i="29" l="1"/>
  <c r="AD47" s="1"/>
  <c r="AC47" i="24"/>
  <c r="AD47" s="1"/>
  <c r="AG47" s="1"/>
  <c r="AC46" i="26"/>
  <c r="AD46" s="1"/>
  <c r="AC47" i="27"/>
  <c r="AD47" s="1"/>
  <c r="AC47" i="28"/>
  <c r="AD47" s="1"/>
  <c r="AG47" s="1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C48" i="29" l="1"/>
  <c r="AD48" s="1"/>
  <c r="AC48" i="27"/>
  <c r="AD48" s="1"/>
  <c r="AC48" i="28"/>
  <c r="AD48" s="1"/>
  <c r="AG48" s="1"/>
  <c r="AC48" i="24"/>
  <c r="AD48" s="1"/>
  <c r="AG48" s="1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O46" i="62" l="1"/>
  <c r="AC49" i="24"/>
  <c r="AD49" s="1"/>
  <c r="AG49" s="1"/>
  <c r="AC49" i="27"/>
  <c r="AD49" s="1"/>
  <c r="AC48" i="26"/>
  <c r="AD48" s="1"/>
  <c r="AC49" i="29"/>
  <c r="AD49" s="1"/>
  <c r="AC49" i="28"/>
  <c r="AD49" s="1"/>
  <c r="AG49" s="1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C50" i="29" l="1"/>
  <c r="AD50" s="1"/>
  <c r="AC50" i="27"/>
  <c r="AD50" s="1"/>
  <c r="AC49" i="26"/>
  <c r="AD49" s="1"/>
  <c r="AC50" i="24"/>
  <c r="AD50" s="1"/>
  <c r="AG50" s="1"/>
  <c r="AC50" i="28"/>
  <c r="AD50" s="1"/>
  <c r="AG50" s="1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C51" i="28" l="1"/>
  <c r="AD51" s="1"/>
  <c r="AG51" s="1"/>
  <c r="AC51" i="29"/>
  <c r="AD51" s="1"/>
  <c r="AC51" i="24"/>
  <c r="AD51" s="1"/>
  <c r="AG51" s="1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C52" i="27" l="1"/>
  <c r="AD52" s="1"/>
  <c r="AC52" i="28"/>
  <c r="AD52" s="1"/>
  <c r="AG52" s="1"/>
  <c r="AC52" i="29"/>
  <c r="AD52" s="1"/>
  <c r="AC51" i="26"/>
  <c r="AD51" s="1"/>
  <c r="AC52" i="24"/>
  <c r="AD52" s="1"/>
  <c r="AG52" s="1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C53" i="24" l="1"/>
  <c r="AD53" s="1"/>
  <c r="AG53" s="1"/>
  <c r="AC53" i="28"/>
  <c r="AD53" s="1"/>
  <c r="AG53" s="1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C54" i="24" l="1"/>
  <c r="AD54" s="1"/>
  <c r="AG54" s="1"/>
  <c r="AC54" i="28"/>
  <c r="AD54" s="1"/>
  <c r="AG54" s="1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V52" i="61" l="1"/>
  <c r="AC55" i="27"/>
  <c r="AD55" s="1"/>
  <c r="AC55" i="28"/>
  <c r="AD55" s="1"/>
  <c r="AG55" s="1"/>
  <c r="AC55" i="29"/>
  <c r="AD55" s="1"/>
  <c r="AC55" i="24"/>
  <c r="AD55" s="1"/>
  <c r="AG55" s="1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C56" i="27" l="1"/>
  <c r="AD56" s="1"/>
  <c r="AC56" i="29"/>
  <c r="AD56" s="1"/>
  <c r="AC56" i="24"/>
  <c r="AD56" s="1"/>
  <c r="AG56" s="1"/>
  <c r="AC56" i="28"/>
  <c r="AD56" s="1"/>
  <c r="AG56" s="1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C57" i="24" l="1"/>
  <c r="AD57" s="1"/>
  <c r="AG57" s="1"/>
  <c r="AC57" i="28"/>
  <c r="AD57" s="1"/>
  <c r="AG57" s="1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C58" i="27" l="1"/>
  <c r="AD58" s="1"/>
  <c r="AC58" i="28"/>
  <c r="AD58" s="1"/>
  <c r="AG58" s="1"/>
  <c r="AC58" i="24"/>
  <c r="AD58" s="1"/>
  <c r="AG58" s="1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C59" i="24" l="1"/>
  <c r="AD59" s="1"/>
  <c r="AG59" s="1"/>
  <c r="AC59" i="28"/>
  <c r="AD59" s="1"/>
  <c r="AG59" s="1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C60" i="28" l="1"/>
  <c r="AD60" s="1"/>
  <c r="AG60" s="1"/>
  <c r="AC60" i="29"/>
  <c r="AD60" s="1"/>
  <c r="AC60" i="27"/>
  <c r="AD60" s="1"/>
  <c r="AC59" i="26"/>
  <c r="AD59" s="1"/>
  <c r="AC60" i="24"/>
  <c r="AD60" s="1"/>
  <c r="AG60" s="1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C61" i="28" l="1"/>
  <c r="AD61" s="1"/>
  <c r="AG61" s="1"/>
  <c r="AC61" i="29"/>
  <c r="AD61" s="1"/>
  <c r="AC61" i="27"/>
  <c r="AD61" s="1"/>
  <c r="AC61" i="24"/>
  <c r="AD61" s="1"/>
  <c r="AG61" s="1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C62" i="27" l="1"/>
  <c r="AD62" s="1"/>
  <c r="AC62" i="24"/>
  <c r="AD62" s="1"/>
  <c r="AG62" s="1"/>
  <c r="AC62" i="28"/>
  <c r="AD62" s="1"/>
  <c r="AG62" s="1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C63" i="27" l="1"/>
  <c r="AD63" s="1"/>
  <c r="AC63" i="29"/>
  <c r="AD63" s="1"/>
  <c r="AC63" i="24"/>
  <c r="AD63" s="1"/>
  <c r="AG63" s="1"/>
  <c r="AC62" i="26"/>
  <c r="AD62" s="1"/>
  <c r="AC63" i="28"/>
  <c r="AD63" s="1"/>
  <c r="AG63" s="1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C64" i="24" l="1"/>
  <c r="AD64" s="1"/>
  <c r="AG64" s="1"/>
  <c r="AC64" i="27"/>
  <c r="AD64" s="1"/>
  <c r="G61" i="61"/>
  <c r="O61" s="1"/>
  <c r="AC64" i="28"/>
  <c r="AD64" s="1"/>
  <c r="AG64" s="1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C65" i="24"/>
  <c r="AD65" s="1"/>
  <c r="AG65" s="1"/>
  <c r="AC65" i="27"/>
  <c r="AD65" s="1"/>
  <c r="AC64" i="26"/>
  <c r="AD64" s="1"/>
  <c r="AC65" i="28"/>
  <c r="AD65" s="1"/>
  <c r="AG65" s="1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C66" i="24" l="1"/>
  <c r="AD66" s="1"/>
  <c r="AG66" s="1"/>
  <c r="AC66" i="29"/>
  <c r="AD66" s="1"/>
  <c r="AC66" i="27"/>
  <c r="AD66" s="1"/>
  <c r="AC65" i="26"/>
  <c r="AD65" s="1"/>
  <c r="AC66" i="28"/>
  <c r="AD66" s="1"/>
  <c r="AG66" s="1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C67" i="29" l="1"/>
  <c r="AD67" s="1"/>
  <c r="AC67" i="27"/>
  <c r="AD67" s="1"/>
  <c r="AC66" i="26"/>
  <c r="AD66" s="1"/>
  <c r="AC67" i="24"/>
  <c r="AD67" s="1"/>
  <c r="AG67" s="1"/>
  <c r="AC67" i="28"/>
  <c r="AD67" s="1"/>
  <c r="AG67" s="1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C68" i="29" l="1"/>
  <c r="AD68" s="1"/>
  <c r="AC68" i="27"/>
  <c r="AD68" s="1"/>
  <c r="AC68" i="24"/>
  <c r="AD68" s="1"/>
  <c r="AG68" s="1"/>
  <c r="AC67" i="26"/>
  <c r="AD67" s="1"/>
  <c r="AC68" i="28"/>
  <c r="AD68" s="1"/>
  <c r="AG68" s="1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C69" i="28" l="1"/>
  <c r="AD69" s="1"/>
  <c r="AG69" s="1"/>
  <c r="AC68" i="26"/>
  <c r="AD68" s="1"/>
  <c r="AC69" i="24"/>
  <c r="AD69" s="1"/>
  <c r="AG69" s="1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C70" i="24" l="1"/>
  <c r="AD70" s="1"/>
  <c r="AG70" s="1"/>
  <c r="AC70" i="28"/>
  <c r="AD70" s="1"/>
  <c r="AG70" s="1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G69" l="1"/>
  <c r="O69" s="1"/>
  <c r="AC71" i="29"/>
  <c r="AD71" s="1"/>
  <c r="AC70" i="26"/>
  <c r="AD70" s="1"/>
  <c r="AC71" i="28"/>
  <c r="AD71" s="1"/>
  <c r="AG71" s="1"/>
  <c r="AC71" i="24"/>
  <c r="AD71" s="1"/>
  <c r="AG71" s="1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V69" i="61" l="1"/>
  <c r="AC72" i="28"/>
  <c r="AD72" s="1"/>
  <c r="AG72" s="1"/>
  <c r="AC71" i="26"/>
  <c r="AD71" s="1"/>
  <c r="AC72" i="24"/>
  <c r="AD72" s="1"/>
  <c r="AG72" s="1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C73" i="24" l="1"/>
  <c r="AD73" s="1"/>
  <c r="AG73" s="1"/>
  <c r="AC73" i="28"/>
  <c r="AD73" s="1"/>
  <c r="AG73" s="1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C74" i="28" l="1"/>
  <c r="AD74" s="1"/>
  <c r="AG74" s="1"/>
  <c r="AC73" i="26"/>
  <c r="AD73" s="1"/>
  <c r="AC74" i="27"/>
  <c r="AD74" s="1"/>
  <c r="AC74" i="24"/>
  <c r="AD74" s="1"/>
  <c r="AG74" s="1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C75" i="27" l="1"/>
  <c r="AD75" s="1"/>
  <c r="AC75" i="28"/>
  <c r="AD75" s="1"/>
  <c r="AG75" s="1"/>
  <c r="AC75" i="24"/>
  <c r="AD75" s="1"/>
  <c r="AG75" s="1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V71" i="61" l="1"/>
  <c r="AC76" i="27"/>
  <c r="AD76" s="1"/>
  <c r="AC76" i="28"/>
  <c r="AD76" s="1"/>
  <c r="AG76" s="1"/>
  <c r="AC75" i="26"/>
  <c r="AD75" s="1"/>
  <c r="AC76" i="29"/>
  <c r="AD76" s="1"/>
  <c r="AC76" i="24"/>
  <c r="AD76" s="1"/>
  <c r="AG76" s="1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C77" i="29" l="1"/>
  <c r="AD77" s="1"/>
  <c r="AC77" i="27"/>
  <c r="AD77" s="1"/>
  <c r="AC76" i="26"/>
  <c r="AD76" s="1"/>
  <c r="AC77" i="28"/>
  <c r="AD77" s="1"/>
  <c r="AG77" s="1"/>
  <c r="AC77" i="24"/>
  <c r="AD77" s="1"/>
  <c r="AG77" s="1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C77" i="26" l="1"/>
  <c r="AD77" s="1"/>
  <c r="AC78" i="24"/>
  <c r="AD78" s="1"/>
  <c r="AG78" s="1"/>
  <c r="AC78" i="28"/>
  <c r="AD78" s="1"/>
  <c r="AG78" s="1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V76" i="62" l="1"/>
  <c r="AC79" i="29"/>
  <c r="AD79" s="1"/>
  <c r="AC78" i="26"/>
  <c r="AD78" s="1"/>
  <c r="AC79" i="24"/>
  <c r="AD79" s="1"/>
  <c r="AG79" s="1"/>
  <c r="AC79" i="28"/>
  <c r="AD79" s="1"/>
  <c r="AG79" s="1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C80" i="27" l="1"/>
  <c r="AD80" s="1"/>
  <c r="AC79" i="26"/>
  <c r="AD79" s="1"/>
  <c r="AC80" i="24"/>
  <c r="AD80" s="1"/>
  <c r="AG80" s="1"/>
  <c r="AC80" i="28"/>
  <c r="AD80" s="1"/>
  <c r="AG80" s="1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C81" i="24" l="1"/>
  <c r="AD81" s="1"/>
  <c r="AG81" s="1"/>
  <c r="AC81" i="28"/>
  <c r="AD81" s="1"/>
  <c r="AG81" s="1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O78" i="63" l="1"/>
  <c r="AC82" i="29"/>
  <c r="AD82" s="1"/>
  <c r="AC82" i="27"/>
  <c r="AD82" s="1"/>
  <c r="AC82" i="24"/>
  <c r="AD82" s="1"/>
  <c r="AG82" s="1"/>
  <c r="AC82" i="28"/>
  <c r="AD82" s="1"/>
  <c r="AG82" s="1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O79" i="63" l="1"/>
  <c r="AC82" i="26"/>
  <c r="AD82" s="1"/>
  <c r="AC83" i="27"/>
  <c r="AD83" s="1"/>
  <c r="AC83" i="24"/>
  <c r="AD83" s="1"/>
  <c r="AG83" s="1"/>
  <c r="AC83" i="29"/>
  <c r="AD83" s="1"/>
  <c r="AC83" i="28"/>
  <c r="AD83" s="1"/>
  <c r="AG83" s="1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C84" i="28"/>
  <c r="AD84" s="1"/>
  <c r="AG84" s="1"/>
  <c r="AC84" i="29"/>
  <c r="AD84" s="1"/>
  <c r="AC84" i="27"/>
  <c r="AD84" s="1"/>
  <c r="AC83" i="26"/>
  <c r="AD83" s="1"/>
  <c r="AC84" i="24"/>
  <c r="AD84" s="1"/>
  <c r="AG84" s="1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C85" i="28" l="1"/>
  <c r="AD85" s="1"/>
  <c r="AG85" s="1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C86" i="27"/>
  <c r="AD86" s="1"/>
  <c r="AC86" i="28"/>
  <c r="AD86" s="1"/>
  <c r="AG86" s="1"/>
  <c r="AC86" i="29"/>
  <c r="AD86" s="1"/>
  <c r="AC85" i="26"/>
  <c r="AD85" s="1"/>
  <c r="AC86" i="24"/>
  <c r="AD86" s="1"/>
  <c r="AG86" s="1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G83" i="62" l="1"/>
  <c r="O83" s="1"/>
  <c r="AC87" i="29"/>
  <c r="AD87" s="1"/>
  <c r="AC87" i="27"/>
  <c r="AD87" s="1"/>
  <c r="AC87" i="24"/>
  <c r="AD87" s="1"/>
  <c r="AG87" s="1"/>
  <c r="AC86" i="26"/>
  <c r="AD86" s="1"/>
  <c r="AC87" i="28"/>
  <c r="AD87" s="1"/>
  <c r="AG87" s="1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V83" l="1"/>
  <c r="O83" i="63"/>
  <c r="AC88" i="29"/>
  <c r="AD88" s="1"/>
  <c r="AC87" i="26"/>
  <c r="AD87" s="1"/>
  <c r="AC88" i="27"/>
  <c r="AD88" s="1"/>
  <c r="AC88" i="28"/>
  <c r="AD88" s="1"/>
  <c r="AG88" s="1"/>
  <c r="AC88" i="24"/>
  <c r="AD88" s="1"/>
  <c r="AG88" s="1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C89" i="24" l="1"/>
  <c r="AD89" s="1"/>
  <c r="AG89" s="1"/>
  <c r="AC89" i="29"/>
  <c r="AD89" s="1"/>
  <c r="AC89" i="27"/>
  <c r="AD89" s="1"/>
  <c r="AC88" i="26"/>
  <c r="AD88" s="1"/>
  <c r="AC89" i="28"/>
  <c r="AD89" s="1"/>
  <c r="AG89" s="1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C89" i="26" l="1"/>
  <c r="AD89" s="1"/>
  <c r="AC90" i="29"/>
  <c r="AD90" s="1"/>
  <c r="AC90" i="27"/>
  <c r="AD90" s="1"/>
  <c r="AC90" i="24"/>
  <c r="AD90" s="1"/>
  <c r="AG90" s="1"/>
  <c r="AC90" i="28"/>
  <c r="AD90" s="1"/>
  <c r="AG90" s="1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C91" i="27" l="1"/>
  <c r="AD91" s="1"/>
  <c r="AC91" i="28"/>
  <c r="AD91" s="1"/>
  <c r="AG91" s="1"/>
  <c r="AC91" i="24"/>
  <c r="AD91" s="1"/>
  <c r="AG91" s="1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C92" i="28" l="1"/>
  <c r="AD92" s="1"/>
  <c r="AG92" s="1"/>
  <c r="AC92" i="27"/>
  <c r="AD92" s="1"/>
  <c r="AC92" i="24"/>
  <c r="AD92" s="1"/>
  <c r="AG92" s="1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C93" i="29"/>
  <c r="AD93" s="1"/>
  <c r="AC93" i="28"/>
  <c r="AD93" s="1"/>
  <c r="AG93" s="1"/>
  <c r="AC93" i="27"/>
  <c r="AD93" s="1"/>
  <c r="AC92" i="26"/>
  <c r="AD92" s="1"/>
  <c r="AC93" i="24"/>
  <c r="AD93" s="1"/>
  <c r="AG93" s="1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C94" i="28" l="1"/>
  <c r="AD94" s="1"/>
  <c r="AG94" s="1"/>
  <c r="AC93" i="26"/>
  <c r="AD93" s="1"/>
  <c r="O90" i="61"/>
  <c r="AC94" i="29"/>
  <c r="AD94" s="1"/>
  <c r="AC94" i="27"/>
  <c r="AD94" s="1"/>
  <c r="AC94" i="24"/>
  <c r="AD94" s="1"/>
  <c r="AG94" s="1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G91" i="62" l="1"/>
  <c r="O91" s="1"/>
  <c r="AC95" i="29"/>
  <c r="AD95" s="1"/>
  <c r="AC95" i="27"/>
  <c r="AD95" s="1"/>
  <c r="AC95" i="28"/>
  <c r="AD95" s="1"/>
  <c r="AG95" s="1"/>
  <c r="AC95" i="24"/>
  <c r="AD95" s="1"/>
  <c r="AG95" s="1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V91" i="63"/>
  <c r="AC96" i="29"/>
  <c r="AD96" s="1"/>
  <c r="AC96" i="27"/>
  <c r="AD96" s="1"/>
  <c r="AC95" i="26"/>
  <c r="AD95" s="1"/>
  <c r="AC96" i="24"/>
  <c r="AD96" s="1"/>
  <c r="AG96" s="1"/>
  <c r="AC96" i="28"/>
  <c r="AD96" s="1"/>
  <c r="AG96" s="1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C97" i="27"/>
  <c r="AD97" s="1"/>
  <c r="AC97" i="28"/>
  <c r="AD97" s="1"/>
  <c r="AG97" s="1"/>
  <c r="AC97" i="24"/>
  <c r="AD97" s="1"/>
  <c r="AG97" s="1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N98" i="24" l="1"/>
  <c r="AC98" s="1"/>
  <c r="AD98" s="1"/>
  <c r="AG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C98" i="28" l="1"/>
  <c r="AD98" s="1"/>
  <c r="AG98" s="1"/>
  <c r="AC98" i="29"/>
  <c r="AD98" s="1"/>
  <c r="M98" i="26"/>
  <c r="AC98" s="1"/>
  <c r="AD98" s="1"/>
  <c r="T99" i="52"/>
  <c r="O95" i="63"/>
  <c r="G95" i="61"/>
  <c r="V95" s="1"/>
  <c r="G96"/>
  <c r="V96" s="1"/>
  <c r="G96" i="63"/>
  <c r="O96" i="62"/>
  <c r="V96"/>
  <c r="G95"/>
  <c r="V96" i="63"/>
  <c r="O96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M99" i="26" l="1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<sst xmlns="http://schemas.openxmlformats.org/spreadsheetml/2006/main" count="9289" uniqueCount="585">
  <si>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</si>
  <si>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</si>
  <si>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</si>
  <si>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</si>
  <si>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</si>
  <si>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</si>
  <si>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</si>
  <si>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</si>
  <si>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</si>
  <si>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</si>
  <si>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</si>
  <si>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</si>
  <si>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</si>
  <si>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</si>
  <si>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</si>
  <si>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</si>
  <si>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</si>
  <si>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</si>
  <si>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</si>
  <si>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</si>
  <si>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</si>
  <si>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</si>
  <si>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</si>
  <si>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</si>
  <si>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</si>
  <si>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</si>
  <si>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</si>
  <si>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</si>
  <si>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</si>
  <si>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</si>
  <si>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</si>
  <si>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</si>
  <si>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</si>
  <si>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</si>
  <si>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</si>
  <si>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</si>
  <si>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</si>
  <si>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</si>
  <si>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</si>
  <si>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</si>
  <si>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</si>
  <si>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</si>
  <si>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</si>
  <si>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</si>
  <si>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</si>
  <si>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</si>
  <si>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</si>
  <si>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</si>
  <si>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</si>
  <si>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</si>
  <si>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</si>
  <si>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</si>
  <si>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</si>
  <si>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</si>
  <si>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</si>
  <si>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</si>
  <si>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</si>
  <si>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</si>
  <si>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</si>
  <si>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</si>
  <si>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</si>
  <si>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</si>
  <si>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</si>
  <si>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</si>
  <si>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</si>
  <si>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</si>
  <si>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</si>
  <si>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</si>
  <si>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</si>
  <si>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</si>
  <si>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</si>
  <si>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</si>
  <si>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</si>
  <si>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</si>
  <si>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</si>
  <si>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</si>
  <si>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</si>
  <si>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</si>
  <si>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</si>
  <si>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</si>
  <si>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</si>
  <si>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</si>
  <si>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</si>
  <si>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</si>
  <si>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</si>
  <si>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</si>
  <si>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</si>
  <si>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</si>
  <si>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</si>
  <si>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</si>
  <si>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</si>
  <si>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</si>
  <si>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</si>
  <si>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</si>
  <si>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</si>
  <si>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</si>
  <si>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</si>
  <si>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</si>
  <si>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</si>
  <si>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</si>
  <si>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</si>
  <si>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</si>
  <si>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</si>
  <si>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</si>
  <si>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</si>
  <si>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</si>
  <si>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</si>
  <si>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</si>
  <si>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</si>
  <si>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</si>
  <si>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</si>
  <si>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</si>
  <si>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</si>
  <si>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</si>
  <si>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</si>
  <si>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</si>
  <si>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</si>
  <si>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</si>
  <si>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</si>
  <si>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</si>
  <si>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</si>
  <si>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</si>
  <si>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</si>
  <si>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</si>
  <si>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</si>
  <si>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</si>
  <si>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</si>
  <si>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</si>
  <si>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</si>
  <si>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</si>
  <si>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</si>
  <si>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</si>
  <si>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</si>
  <si>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</si>
  <si>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</si>
  <si>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</si>
  <si>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</si>
  <si>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</si>
  <si>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</si>
  <si>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</si>
  <si>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</si>
  <si>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</si>
  <si>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</si>
  <si>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</si>
  <si>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</si>
  <si>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</si>
  <si>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</si>
  <si>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</si>
  <si>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</si>
  <si>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</si>
  <si>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</si>
  <si>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</si>
  <si>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</si>
  <si>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</si>
  <si>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</si>
  <si>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</si>
  <si>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</si>
  <si>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</si>
  <si>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</si>
  <si>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</si>
  <si>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</si>
  <si>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</si>
  <si>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</si>
  <si>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</si>
  <si>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</si>
  <si>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</si>
  <si>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</si>
  <si>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</si>
  <si>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</si>
  <si>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</si>
  <si>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</si>
  <si>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</si>
  <si>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</si>
  <si>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</si>
  <si>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</si>
  <si>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</si>
  <si>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</si>
  <si>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</si>
  <si>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</si>
  <si>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</si>
  <si>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</si>
  <si>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</si>
  <si>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</si>
  <si>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</si>
  <si>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</si>
  <si>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</si>
  <si>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</si>
  <si>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</si>
  <si>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</si>
  <si>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</si>
  <si>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</si>
  <si>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</si>
  <si>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</si>
  <si>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</si>
  <si>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</si>
  <si>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</si>
  <si>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</si>
  <si>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</si>
  <si>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</si>
  <si>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</si>
  <si>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</si>
  <si>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</si>
  <si>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</si>
  <si>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</si>
  <si>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</si>
  <si>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</si>
  <si>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</si>
  <si>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</si>
  <si>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</si>
  <si>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</si>
  <si>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</si>
  <si>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</si>
  <si>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</si>
  <si>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</si>
  <si>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</si>
  <si>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</si>
  <si>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</si>
  <si>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</si>
  <si>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</si>
  <si>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</si>
  <si>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</si>
  <si>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</si>
  <si>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</si>
  <si>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</si>
  <si>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</si>
  <si>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</si>
  <si>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</si>
  <si>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</si>
  <si>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</si>
  <si>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</si>
  <si>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</si>
  <si>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</si>
  <si>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</si>
  <si>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</si>
  <si>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</si>
  <si>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</si>
  <si>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</si>
  <si>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</si>
  <si>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</si>
  <si>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</si>
  <si>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</si>
  <si>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</si>
  <si>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</si>
  <si>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</si>
  <si>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</si>
  <si>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</si>
  <si>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</si>
  <si>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</si>
  <si>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</si>
  <si>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</si>
  <si>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</si>
  <si>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</si>
  <si>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</si>
  <si>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</si>
  <si>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</si>
  <si>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</si>
  <si>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</si>
  <si>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</si>
  <si>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</si>
  <si>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</si>
  <si>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</si>
  <si>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</si>
  <si>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</si>
  <si>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</si>
  <si>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</si>
  <si>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</si>
  <si>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</si>
  <si>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</si>
  <si>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</si>
  <si>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</si>
  <si>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</si>
  <si>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</si>
  <si>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</si>
  <si>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</si>
  <si>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</si>
  <si>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</si>
  <si>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</si>
  <si>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</si>
  <si>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</si>
  <si>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</si>
  <si>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</si>
  <si>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</si>
  <si>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</si>
  <si>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</si>
  <si>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</si>
  <si>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</si>
  <si>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</si>
  <si>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</si>
  <si>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</si>
  <si>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</si>
  <si>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</si>
  <si>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</si>
  <si>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</si>
  <si>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</si>
  <si>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</si>
  <si>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</si>
  <si>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</si>
  <si>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</si>
  <si>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</si>
  <si>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</si>
  <si>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</si>
  <si>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</si>
  <si>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</si>
  <si>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</si>
  <si>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</si>
  <si>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</si>
  <si>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</si>
  <si>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</si>
  <si>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</si>
  <si>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</si>
  <si>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</si>
  <si>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</si>
  <si>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</si>
  <si>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</si>
  <si>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</si>
  <si>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</si>
  <si>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</si>
  <si>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</si>
  <si>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</si>
  <si>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</si>
  <si>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</si>
  <si>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</si>
  <si>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</si>
  <si>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</si>
  <si>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</si>
  <si>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</si>
  <si>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</si>
  <si>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</si>
  <si>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</si>
  <si>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</si>
  <si>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</si>
  <si>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</si>
  <si>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</si>
  <si>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</si>
  <si>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</si>
  <si>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</si>
  <si>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</si>
  <si>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</si>
  <si>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</si>
  <si>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</si>
  <si>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</si>
  <si>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</si>
  <si>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</si>
  <si>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</si>
  <si>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</si>
  <si>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</si>
  <si>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</si>
  <si>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</si>
  <si>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</si>
  <si>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</si>
  <si>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</si>
  <si>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</si>
  <si>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</si>
  <si>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</si>
  <si>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</si>
  <si>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</si>
  <si>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</si>
  <si>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</si>
  <si>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</si>
  <si>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</si>
  <si>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</si>
  <si>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</si>
  <si>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</si>
  <si>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</si>
  <si>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</si>
  <si>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</si>
  <si>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</si>
  <si>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</si>
  <si>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</si>
  <si>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</si>
  <si>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</si>
  <si>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</si>
  <si>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</si>
  <si>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</si>
  <si>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</si>
  <si>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</si>
  <si>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</si>
  <si>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</si>
  <si>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</si>
  <si>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</si>
  <si>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</si>
  <si>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</si>
  <si>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</si>
  <si>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</si>
  <si>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</si>
  <si>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</si>
  <si>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</si>
  <si>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</si>
  <si>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</si>
  <si>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</si>
  <si>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</si>
  <si>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</si>
  <si>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</si>
  <si>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</si>
  <si>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</si>
  <si>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</si>
  <si>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</si>
  <si>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</si>
  <si>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</si>
  <si>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</si>
  <si>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</si>
  <si>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</si>
  <si>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</si>
  <si>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</si>
  <si>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</si>
  <si>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</si>
  <si>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</si>
  <si>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</si>
  <si>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</si>
  <si>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</si>
  <si>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</si>
  <si>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</si>
  <si>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</si>
  <si>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</si>
  <si>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</si>
  <si>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</si>
  <si>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</si>
  <si>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</si>
  <si>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</si>
  <si>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</si>
  <si>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</si>
  <si>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</si>
  <si>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</si>
  <si>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</si>
  <si>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</si>
  <si>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</si>
  <si>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</si>
  <si>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</si>
  <si>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</si>
  <si>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</si>
  <si>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</si>
  <si>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</si>
  <si>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</si>
  <si>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</si>
  <si>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</si>
  <si>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</si>
  <si>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</si>
  <si>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</si>
  <si>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</si>
  <si>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</si>
  <si>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</si>
  <si>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</si>
  <si>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</si>
  <si>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</si>
  <si>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</si>
  <si>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</si>
  <si>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</si>
  <si>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</si>
  <si>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</si>
  <si>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</si>
  <si>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</si>
  <si>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</si>
  <si>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</si>
  <si>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</si>
  <si>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</si>
  <si>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</si>
  <si>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</si>
  <si>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</si>
  <si>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</si>
  <si>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</si>
  <si>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</si>
  <si>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</si>
  <si>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</si>
  <si>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</si>
  <si>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</si>
  <si>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</si>
  <si>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</si>
  <si>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</si>
  <si>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</si>
  <si>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</si>
  <si>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</si>
  <si>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</si>
  <si>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</si>
  <si>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</si>
  <si>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</si>
  <si>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</si>
  <si>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</si>
  <si>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</si>
  <si>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</si>
  <si>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</si>
  <si>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</si>
  <si>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</si>
  <si>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</si>
  <si>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>w.e.f 01.07.2023 to 31.10.2023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</si>
  <si>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</si>
  <si>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</si>
  <si>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</si>
  <si>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</si>
  <si>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</si>
  <si>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</si>
  <si>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</si>
  <si>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</si>
  <si>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</si>
  <si>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</si>
  <si>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NR/01102023/25122043/GNA_MEJA_DELHI</t>
  </si>
  <si>
    <t>NR/01102023/31052040/LT-31</t>
  </si>
  <si>
    <t>NR/01102023/30042040/GNA_LT_35</t>
  </si>
  <si>
    <t>NR/01102023/30042040/GNA_LT_36</t>
  </si>
  <si>
    <t>NR/01102023/19072037/LT-05</t>
  </si>
  <si>
    <t>NR/01102023/23072042/L_NR_2012_04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</si>
  <si>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</si>
  <si>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</si>
  <si>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</si>
  <si>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</si>
  <si>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</si>
  <si>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</si>
  <si>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</si>
  <si>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</si>
  <si>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</si>
  <si>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</si>
  <si>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</si>
  <si>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</si>
  <si>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</si>
  <si>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</si>
  <si>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</si>
  <si>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</si>
  <si>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</si>
  <si>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</si>
  <si>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</si>
  <si>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</si>
  <si>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</si>
  <si>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</si>
  <si>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</si>
  <si>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01.11.2023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</si>
  <si>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</si>
  <si>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</si>
  <si>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</si>
  <si>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</si>
  <si>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</si>
  <si>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</si>
  <si>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</si>
  <si>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68IS2024/02/15</t>
  </si>
  <si>
    <t>East_Delhi_Waste_Processing_Company_Limited_(EDWPCL)</t>
  </si>
  <si>
    <t>BCMLUH</t>
  </si>
  <si>
    <t>NR/2024/18608/C</t>
  </si>
  <si>
    <t>ITCWIND</t>
  </si>
  <si>
    <t>NR/2024/18388/A/4632</t>
  </si>
  <si>
    <t>BCMLB001</t>
  </si>
  <si>
    <t>NR/2024/18607/C</t>
  </si>
  <si>
    <t>Manipur_Ben</t>
  </si>
  <si>
    <t>NER/2024/1922/A/4785</t>
  </si>
  <si>
    <t>GOA_Beneficiary</t>
  </si>
  <si>
    <t>WR/2024/21351/A/4789</t>
  </si>
  <si>
    <t>Nagaland_Ben</t>
  </si>
  <si>
    <t>NER/2024/1934/A/4783</t>
  </si>
  <si>
    <t>A_A_Energy_MH_Bio</t>
  </si>
  <si>
    <t>NR/2024/18436/A/4609</t>
  </si>
  <si>
    <t>WR/2024/21355/A/4799</t>
  </si>
  <si>
    <t>HP</t>
  </si>
  <si>
    <t>NR/2024/18445/A/4801</t>
  </si>
  <si>
    <t>SOLAPUR_SOLAR</t>
  </si>
  <si>
    <t>NR/2024/18605/C</t>
  </si>
  <si>
    <t>NSLKSLWPRTY</t>
  </si>
  <si>
    <t>NR/2024/18606/C</t>
  </si>
  <si>
    <t>RAJASTHAN</t>
  </si>
  <si>
    <t>NR/01022024/29022024/79</t>
  </si>
  <si>
    <t>UTTARAKHAND</t>
  </si>
  <si>
    <t>NR/01022024/29022024/5412UPCL/CE(Comm)/SE/Banking dt. 17.11.2023</t>
  </si>
  <si>
    <t>SCLTPS</t>
  </si>
  <si>
    <t>NR/15022024/15022024/HPX-TAMCTG-140224-06195</t>
  </si>
  <si>
    <t>SDKSM</t>
  </si>
  <si>
    <t>NR/01022024/29022024/HPX-GTAMLDCRA-090124-05714</t>
  </si>
  <si>
    <t>NR/01022024/15022024/HP-44</t>
  </si>
  <si>
    <t>NR/20122023/29022024/IEX_LDC_231218_00502</t>
  </si>
  <si>
    <t>NR/01022024/15022024/HP-37</t>
  </si>
  <si>
    <t>NR/20122023/29022024/IEX_LDC_231218_00501</t>
  </si>
  <si>
    <t>NR/01022024/15022024/HP-39</t>
  </si>
  <si>
    <t>NSPLN MP</t>
  </si>
  <si>
    <t>NR/01022024/29022024/HPX-GTAMLDCRA-090124-05713</t>
  </si>
  <si>
    <t>MSPIL</t>
  </si>
  <si>
    <t>NR/01022024/29022024/HPX-GTAMLDCRA-090124-05718</t>
  </si>
  <si>
    <t>SNJSUGARLTDAP</t>
  </si>
  <si>
    <t xml:space="preserve">NR/01022024/29022024/HPX-GTAMLDCRA-141223-05406 </t>
  </si>
  <si>
    <t>NR/01022024/15022024/HP-35</t>
  </si>
  <si>
    <t>B_S_ISPAT_MH</t>
  </si>
  <si>
    <t>NR/01022024/29022024/HPX-GTAMLDCRA-141223-05420</t>
  </si>
  <si>
    <t>CHANJUII</t>
  </si>
  <si>
    <t>NR/01012024/31032024/ ChanjuII</t>
  </si>
  <si>
    <t>HIRIYUR_OSTROKANNADA</t>
  </si>
  <si>
    <t>SR/14022024/29022024/SJVN140224NR1518</t>
  </si>
  <si>
    <t>SBSRPC11PL_BKN</t>
  </si>
  <si>
    <t>NR/01102023/02012046/L_NR_2021_17</t>
  </si>
  <si>
    <t>RSRPL_BKN</t>
  </si>
  <si>
    <t>NR/01022024/29022024/SJVN010224NR1468</t>
  </si>
  <si>
    <t>NR/01022024/29022024/SJVN010224NR1469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</si>
</sst>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2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270</v>
          </cell>
          <cell r="C5">
            <v>0</v>
          </cell>
          <cell r="D5">
            <v>65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65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65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65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65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65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65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65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65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65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65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65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65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65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65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65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65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65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65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65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65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65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65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65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65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65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65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65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65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65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65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65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65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65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65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65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65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65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65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65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65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65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65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65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65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65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65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65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65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65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65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65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65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65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65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65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65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65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65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65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65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65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65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65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65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65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65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65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65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65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65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65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65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65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65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65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65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65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65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65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65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65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65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65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65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65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65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65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65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65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65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65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65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65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65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65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36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37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37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37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37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37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37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37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37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37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37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37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37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37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37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37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38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38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38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38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38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38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38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37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37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37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37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37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37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37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37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37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37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37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38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38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38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38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38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38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37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36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36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36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35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35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35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34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34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34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36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36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36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36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36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36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36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38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38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38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38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38</v>
          </cell>
          <cell r="I100">
            <v>0</v>
          </cell>
          <cell r="J100">
            <v>0</v>
          </cell>
          <cell r="K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600</v>
          </cell>
          <cell r="G5">
            <v>30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600</v>
          </cell>
          <cell r="G6">
            <v>30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600</v>
          </cell>
          <cell r="G7">
            <v>30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30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600</v>
          </cell>
          <cell r="G8">
            <v>30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600</v>
          </cell>
          <cell r="G9">
            <v>30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600</v>
          </cell>
          <cell r="G10">
            <v>30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600</v>
          </cell>
          <cell r="G11">
            <v>30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600</v>
          </cell>
          <cell r="G12">
            <v>30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600</v>
          </cell>
          <cell r="G13">
            <v>30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600</v>
          </cell>
          <cell r="G14">
            <v>30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600</v>
          </cell>
          <cell r="G15">
            <v>30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600</v>
          </cell>
          <cell r="G16">
            <v>30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600</v>
          </cell>
          <cell r="G17">
            <v>30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600</v>
          </cell>
          <cell r="G18">
            <v>30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600</v>
          </cell>
          <cell r="G19">
            <v>30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600</v>
          </cell>
          <cell r="G20">
            <v>30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600</v>
          </cell>
          <cell r="G21">
            <v>30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580</v>
          </cell>
          <cell r="G22">
            <v>50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50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580</v>
          </cell>
          <cell r="G23">
            <v>50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580</v>
          </cell>
          <cell r="G24">
            <v>50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580</v>
          </cell>
          <cell r="G25">
            <v>50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580</v>
          </cell>
          <cell r="G26">
            <v>50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630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100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630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100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630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630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630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630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630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630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630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630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630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630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630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630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630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630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630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630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630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630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630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630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630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630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630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630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630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630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630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630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630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630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630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630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630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630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630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630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630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630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630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630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630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630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630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630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630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150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630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150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630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630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630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630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630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630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630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150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630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150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630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150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630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150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630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150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630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150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630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150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630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150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630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150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630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150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630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150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630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150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630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150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630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150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630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150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630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150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630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150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630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150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630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150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630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150</v>
          </cell>
          <cell r="O100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45337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524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287</v>
      </c>
    </row>
    <row r="9" spans="1:3">
      <c r="A9" s="46" t="s">
        <v>447</v>
      </c>
      <c r="B9" s="204">
        <v>45348.545636574076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3" sqref="Q13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43.923809523809531</v>
      </c>
      <c r="C2" s="144">
        <v>25.4</v>
      </c>
      <c r="D2" s="144">
        <v>30.676190476190474</v>
      </c>
      <c r="E2" s="144">
        <v>0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483</v>
      </c>
    </row>
    <row r="3" spans="1:16">
      <c r="A3" t="s">
        <v>1</v>
      </c>
      <c r="B3" s="144">
        <v>43.923809523809531</v>
      </c>
      <c r="C3" s="144">
        <v>25.4</v>
      </c>
      <c r="D3" s="144">
        <v>30.676190476190474</v>
      </c>
      <c r="E3" s="144">
        <v>0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43.923809523809531</v>
      </c>
      <c r="C4" s="144">
        <v>25.4</v>
      </c>
      <c r="D4" s="144">
        <v>30.676190476190474</v>
      </c>
      <c r="E4" s="144">
        <v>0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43.9171899050544</v>
      </c>
      <c r="C5" s="144">
        <v>25.389281795385742</v>
      </c>
      <c r="D5" s="144">
        <v>30.689253135955656</v>
      </c>
      <c r="E5" s="144">
        <v>0</v>
      </c>
      <c r="F5" s="1">
        <v>0</v>
      </c>
      <c r="G5" s="1">
        <v>0</v>
      </c>
      <c r="H5" s="1">
        <f t="shared" ref="H5:H10" si="1">SUM(B5:G5)</f>
        <v>99.995724836395794</v>
      </c>
      <c r="I5" s="112">
        <v>0</v>
      </c>
      <c r="J5" s="24">
        <v>4</v>
      </c>
    </row>
    <row r="6" spans="1:16">
      <c r="A6" t="s">
        <v>4</v>
      </c>
      <c r="B6" s="144">
        <v>43.9171899050544</v>
      </c>
      <c r="C6" s="144">
        <v>25.389281795385742</v>
      </c>
      <c r="D6" s="144">
        <v>30.689253135955656</v>
      </c>
      <c r="E6" s="144">
        <v>0</v>
      </c>
      <c r="F6" s="1">
        <v>0</v>
      </c>
      <c r="G6" s="1">
        <v>0</v>
      </c>
      <c r="H6" s="1">
        <f t="shared" si="1"/>
        <v>99.995724836395794</v>
      </c>
      <c r="I6" s="112">
        <v>0</v>
      </c>
      <c r="J6" s="24">
        <v>5</v>
      </c>
      <c r="P6" s="166"/>
    </row>
    <row r="7" spans="1:16">
      <c r="A7" t="s">
        <v>5</v>
      </c>
      <c r="B7" s="144">
        <v>43.9171899050544</v>
      </c>
      <c r="C7" s="144">
        <v>25.389281795385742</v>
      </c>
      <c r="D7" s="144">
        <v>30.689253135955656</v>
      </c>
      <c r="E7" s="144">
        <v>0</v>
      </c>
      <c r="F7" s="1">
        <v>0</v>
      </c>
      <c r="G7" s="1">
        <v>0</v>
      </c>
      <c r="H7" s="1">
        <f t="shared" si="1"/>
        <v>99.995724836395794</v>
      </c>
      <c r="I7" s="112">
        <v>0</v>
      </c>
      <c r="J7" s="24">
        <v>6</v>
      </c>
      <c r="P7" s="166"/>
    </row>
    <row r="8" spans="1:16">
      <c r="A8" t="s">
        <v>10</v>
      </c>
      <c r="B8" s="144">
        <v>43.917189905054421</v>
      </c>
      <c r="C8" s="144">
        <v>25.389281795385742</v>
      </c>
      <c r="D8" s="144">
        <v>30.689253135955656</v>
      </c>
      <c r="E8" s="144">
        <v>0</v>
      </c>
      <c r="F8" s="1">
        <v>0</v>
      </c>
      <c r="G8" s="1">
        <v>0</v>
      </c>
      <c r="H8" s="1">
        <f t="shared" si="1"/>
        <v>99.995724836395823</v>
      </c>
      <c r="I8" s="112">
        <v>0</v>
      </c>
      <c r="J8" s="24">
        <v>7</v>
      </c>
      <c r="P8" s="166"/>
    </row>
    <row r="9" spans="1:16">
      <c r="A9" t="s">
        <v>11</v>
      </c>
      <c r="B9" s="144">
        <v>43.917189905054421</v>
      </c>
      <c r="C9" s="144">
        <v>25.389281795385742</v>
      </c>
      <c r="D9" s="144">
        <v>30.689253135955656</v>
      </c>
      <c r="E9" s="144">
        <v>0</v>
      </c>
      <c r="F9" s="1">
        <v>0</v>
      </c>
      <c r="G9" s="1">
        <v>0</v>
      </c>
      <c r="H9" s="1">
        <f t="shared" si="1"/>
        <v>99.995724836395823</v>
      </c>
      <c r="I9" s="112">
        <v>0</v>
      </c>
      <c r="J9" s="24">
        <v>8</v>
      </c>
    </row>
    <row r="10" spans="1:16">
      <c r="A10" t="s">
        <v>12</v>
      </c>
      <c r="B10" s="144">
        <v>43.917189905054421</v>
      </c>
      <c r="C10" s="144">
        <v>25.389281795385742</v>
      </c>
      <c r="D10" s="144">
        <v>30.689253135955656</v>
      </c>
      <c r="E10" s="144">
        <v>0</v>
      </c>
      <c r="F10" s="1">
        <v>0</v>
      </c>
      <c r="G10" s="1">
        <v>0</v>
      </c>
      <c r="H10" s="1">
        <f t="shared" si="1"/>
        <v>99.995724836395823</v>
      </c>
      <c r="I10" s="112">
        <v>0</v>
      </c>
      <c r="J10" s="24">
        <v>9</v>
      </c>
    </row>
    <row r="11" spans="1:16">
      <c r="A11" t="s">
        <v>14</v>
      </c>
      <c r="B11" s="155">
        <v>74.599999999999994</v>
      </c>
      <c r="C11" s="155">
        <v>24.030000000000005</v>
      </c>
      <c r="D11" s="155">
        <v>1.37</v>
      </c>
      <c r="E11" s="155">
        <v>0</v>
      </c>
      <c r="F11" s="1">
        <v>0</v>
      </c>
      <c r="G11" s="1">
        <v>0</v>
      </c>
      <c r="H11">
        <f t="shared" si="0"/>
        <v>100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1.4430014430014431</v>
      </c>
      <c r="C12" s="136">
        <v>9.9869985569985573</v>
      </c>
      <c r="D12" s="136">
        <v>88.57</v>
      </c>
      <c r="E12" s="136">
        <v>0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69.319999999999993</v>
      </c>
      <c r="C13" s="145">
        <v>0</v>
      </c>
      <c r="D13" s="145">
        <v>30.680000000000003</v>
      </c>
      <c r="E13" s="145">
        <v>0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43.920634920634924</v>
      </c>
      <c r="C14" s="145">
        <v>25.396825396825395</v>
      </c>
      <c r="D14" s="145">
        <v>30.682539682539677</v>
      </c>
      <c r="E14" s="145">
        <v>0</v>
      </c>
      <c r="F14" s="1">
        <v>0</v>
      </c>
      <c r="G14" s="1">
        <v>0</v>
      </c>
      <c r="H14">
        <f t="shared" si="0"/>
        <v>100</v>
      </c>
      <c r="I14" s="112">
        <v>0</v>
      </c>
      <c r="J14" s="24">
        <v>13</v>
      </c>
    </row>
    <row r="15" spans="1:16">
      <c r="A15" t="s">
        <v>29</v>
      </c>
      <c r="B15" s="163">
        <v>59.260101584413619</v>
      </c>
      <c r="C15" s="163">
        <v>40.739898415586389</v>
      </c>
      <c r="D15" s="145">
        <v>0</v>
      </c>
      <c r="E15" s="163">
        <v>0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19.759999999999998</v>
      </c>
      <c r="C16" s="144">
        <v>49.56</v>
      </c>
      <c r="D16" s="144">
        <v>30.680000000000003</v>
      </c>
      <c r="E16" s="144">
        <v>0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43.922942206654994</v>
      </c>
      <c r="C17" s="154">
        <v>25.39404553415061</v>
      </c>
      <c r="D17" s="154">
        <v>30.683012259194399</v>
      </c>
      <c r="E17" s="154">
        <v>0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43.919571045576404</v>
      </c>
      <c r="C18" s="154">
        <v>25.400357462019656</v>
      </c>
      <c r="D18" s="154">
        <v>30.680071492403926</v>
      </c>
      <c r="E18" s="154">
        <v>0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43.929519671735463</v>
      </c>
      <c r="C19" s="144">
        <v>25.412916795972556</v>
      </c>
      <c r="D19" s="144">
        <v>30.679942070963072</v>
      </c>
      <c r="E19" s="144">
        <v>0</v>
      </c>
      <c r="F19" s="1">
        <v>0</v>
      </c>
      <c r="G19" s="1">
        <v>0</v>
      </c>
      <c r="H19" s="1">
        <f>SUM(B19:G19)</f>
        <v>100.02237853867109</v>
      </c>
      <c r="I19" s="112">
        <v>0</v>
      </c>
      <c r="J19" s="24">
        <v>18</v>
      </c>
    </row>
    <row r="20" spans="1:15">
      <c r="A20" t="s">
        <v>41</v>
      </c>
      <c r="B20" s="144"/>
      <c r="C20" s="144"/>
      <c r="D20" s="144"/>
      <c r="E20" s="144"/>
      <c r="F20" s="1"/>
      <c r="G20" s="1">
        <v>0</v>
      </c>
      <c r="H20">
        <f t="shared" si="0"/>
        <v>0</v>
      </c>
      <c r="I20" s="112">
        <v>0</v>
      </c>
      <c r="J20" s="24">
        <v>19</v>
      </c>
      <c r="L20" s="38"/>
    </row>
    <row r="21" spans="1:15">
      <c r="A21" t="s">
        <v>31</v>
      </c>
      <c r="B21" s="146">
        <v>14.832000000000001</v>
      </c>
      <c r="C21" s="146">
        <v>79.031999999999996</v>
      </c>
      <c r="D21" s="146">
        <v>6.1360000000000001</v>
      </c>
      <c r="E21" s="1">
        <v>0</v>
      </c>
      <c r="F21" s="1">
        <v>0</v>
      </c>
      <c r="G21" s="1">
        <v>0</v>
      </c>
      <c r="H21" s="1">
        <f>SUM(B21:G21)</f>
        <v>100</v>
      </c>
      <c r="I21" s="112">
        <v>0</v>
      </c>
      <c r="J21" s="24">
        <v>20</v>
      </c>
      <c r="L21" s="112" t="s">
        <v>523</v>
      </c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43.92209931748647</v>
      </c>
      <c r="C24" s="144">
        <v>25.403624382207578</v>
      </c>
      <c r="D24" s="144">
        <v>30.675453047775953</v>
      </c>
      <c r="E24" s="144">
        <v>0</v>
      </c>
      <c r="F24" s="144">
        <v>0</v>
      </c>
      <c r="G24" s="1">
        <v>0</v>
      </c>
      <c r="H24" s="1">
        <f>SUM(B24:G24)</f>
        <v>100.00117674747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43.915978994748677</v>
      </c>
      <c r="C28" s="144">
        <v>25.4013503375844</v>
      </c>
      <c r="D28" s="144">
        <v>30.682670667666912</v>
      </c>
      <c r="E28" s="144">
        <v>0</v>
      </c>
      <c r="F28" s="1">
        <v>0</v>
      </c>
      <c r="G28" s="1">
        <v>0</v>
      </c>
      <c r="H28">
        <f t="shared" si="0"/>
        <v>99.999999999999986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43.921784199780113</v>
      </c>
      <c r="C29" s="144">
        <v>25.396576095492378</v>
      </c>
      <c r="D29" s="144">
        <v>30.681639704727502</v>
      </c>
      <c r="E29" s="144">
        <v>0</v>
      </c>
      <c r="F29" s="1">
        <v>0</v>
      </c>
      <c r="G29" s="1">
        <v>0</v>
      </c>
      <c r="H29">
        <f t="shared" si="0"/>
        <v>100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43.921271763815298</v>
      </c>
      <c r="C30" s="145">
        <v>25.397426192278576</v>
      </c>
      <c r="D30" s="145">
        <v>30.681302043906133</v>
      </c>
      <c r="E30" s="145">
        <v>0</v>
      </c>
      <c r="F30" s="1">
        <v>0</v>
      </c>
      <c r="G30" s="1">
        <v>0</v>
      </c>
      <c r="H30">
        <f t="shared" si="0"/>
        <v>100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43.920498830865164</v>
      </c>
      <c r="C31" s="145">
        <v>25.401402961808262</v>
      </c>
      <c r="D31" s="145">
        <v>30.678098207326581</v>
      </c>
      <c r="E31" s="145">
        <v>0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69.320486815415833</v>
      </c>
      <c r="C32" s="144">
        <v>0</v>
      </c>
      <c r="D32" s="144">
        <v>30.679513184584177</v>
      </c>
      <c r="E32" s="144">
        <v>0</v>
      </c>
      <c r="F32" s="1">
        <v>0</v>
      </c>
      <c r="G32" s="1">
        <v>0</v>
      </c>
      <c r="H32">
        <f t="shared" si="0"/>
        <v>100.00000000000001</v>
      </c>
      <c r="I32" s="112">
        <v>1</v>
      </c>
      <c r="J32" s="24">
        <v>31</v>
      </c>
    </row>
    <row r="33" spans="1:12">
      <c r="A33" s="112" t="s">
        <v>22</v>
      </c>
      <c r="B33" s="154">
        <v>69.320000000000007</v>
      </c>
      <c r="C33" s="154">
        <v>0</v>
      </c>
      <c r="D33" s="154">
        <v>30.680000000000003</v>
      </c>
      <c r="E33" s="154">
        <v>0</v>
      </c>
      <c r="F33" s="1">
        <v>0</v>
      </c>
      <c r="G33" s="1">
        <v>0</v>
      </c>
      <c r="H33">
        <f t="shared" si="0"/>
        <v>100.00000000000001</v>
      </c>
      <c r="I33" s="112">
        <v>1</v>
      </c>
      <c r="J33" s="24">
        <v>32</v>
      </c>
      <c r="L33" t="s">
        <v>485</v>
      </c>
    </row>
    <row r="34" spans="1:12">
      <c r="A34" s="112" t="s">
        <v>23</v>
      </c>
      <c r="B34" s="154">
        <v>43.919746568109815</v>
      </c>
      <c r="C34" s="154">
        <v>25.400211193241816</v>
      </c>
      <c r="D34" s="154">
        <v>30.680042238648365</v>
      </c>
      <c r="E34" s="154">
        <v>0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484</v>
      </c>
    </row>
    <row r="35" spans="1:12">
      <c r="A35" t="s">
        <v>24</v>
      </c>
      <c r="B35" s="154">
        <v>43.919874312647281</v>
      </c>
      <c r="C35" s="154">
        <v>25.396700706991364</v>
      </c>
      <c r="D35" s="154">
        <v>30.683424980361352</v>
      </c>
      <c r="E35" s="154">
        <v>0</v>
      </c>
      <c r="F35" s="1">
        <v>0</v>
      </c>
      <c r="G35" s="1">
        <v>0</v>
      </c>
      <c r="H35">
        <f t="shared" si="0"/>
        <v>100</v>
      </c>
      <c r="I35" s="112">
        <v>1</v>
      </c>
      <c r="J35" s="24">
        <v>34</v>
      </c>
    </row>
    <row r="36" spans="1:12">
      <c r="A36" s="112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487</v>
      </c>
    </row>
    <row r="37" spans="1:12">
      <c r="A37" s="112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486</v>
      </c>
    </row>
    <row r="38" spans="1:12">
      <c r="A38" s="112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112" t="s">
        <v>32</v>
      </c>
      <c r="B39" s="136">
        <v>43.915978994748684</v>
      </c>
      <c r="C39" s="136">
        <v>25.4013503375844</v>
      </c>
      <c r="D39" s="136">
        <v>30.682670667666915</v>
      </c>
      <c r="E39" s="136">
        <v>0</v>
      </c>
      <c r="F39" s="1">
        <v>0</v>
      </c>
      <c r="G39" s="1">
        <v>0</v>
      </c>
      <c r="H39">
        <f t="shared" si="0"/>
        <v>100</v>
      </c>
      <c r="I39" s="112">
        <v>1</v>
      </c>
      <c r="J39" s="24">
        <v>38</v>
      </c>
    </row>
    <row r="40" spans="1:12">
      <c r="A40" t="s">
        <v>34</v>
      </c>
      <c r="B40" s="1">
        <v>0</v>
      </c>
      <c r="C40" s="1">
        <v>0</v>
      </c>
      <c r="D40" s="1">
        <v>100</v>
      </c>
      <c r="E40" s="1">
        <v>0</v>
      </c>
      <c r="F40" s="1">
        <v>0</v>
      </c>
      <c r="G40" s="1">
        <v>0</v>
      </c>
      <c r="H40" s="167">
        <f>SUM(B40:G40)</f>
        <v>100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69.317460317460316</v>
      </c>
      <c r="C43" s="1">
        <v>0</v>
      </c>
      <c r="D43" s="1">
        <v>30.682539682539677</v>
      </c>
      <c r="E43" s="1">
        <v>0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43.919119833482014</v>
      </c>
      <c r="C45" s="144">
        <v>25.401427297056202</v>
      </c>
      <c r="D45" s="144">
        <v>30.679452869461795</v>
      </c>
      <c r="E45" s="144">
        <v>0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43.923809523809531</v>
      </c>
      <c r="C48" s="136">
        <v>25.4</v>
      </c>
      <c r="D48" s="136">
        <v>30.676190476190474</v>
      </c>
      <c r="E48" s="136">
        <v>0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43.922651933701658</v>
      </c>
      <c r="C49" s="136">
        <v>25.395948434622472</v>
      </c>
      <c r="D49" s="136">
        <v>30.681399631675877</v>
      </c>
      <c r="E49" s="136">
        <v>0</v>
      </c>
      <c r="F49" s="136">
        <v>0</v>
      </c>
      <c r="G49" s="1">
        <v>0</v>
      </c>
      <c r="H49">
        <f t="shared" si="0"/>
        <v>100</v>
      </c>
      <c r="I49" s="112">
        <v>0</v>
      </c>
      <c r="J49" s="24">
        <v>48</v>
      </c>
    </row>
    <row r="50" spans="1:10">
      <c r="A50" s="38" t="s">
        <v>349</v>
      </c>
      <c r="B50" s="136">
        <v>43.917189905054421</v>
      </c>
      <c r="C50" s="136">
        <v>25.389281795385742</v>
      </c>
      <c r="D50" s="136">
        <v>30.689253135955656</v>
      </c>
      <c r="E50" s="136">
        <v>0</v>
      </c>
      <c r="F50" s="136">
        <v>0</v>
      </c>
      <c r="G50" s="1">
        <v>0</v>
      </c>
      <c r="H50" s="1">
        <f>SUM(B50:G50)</f>
        <v>99.995724836395823</v>
      </c>
      <c r="I50" s="112">
        <v>0</v>
      </c>
      <c r="J50" s="24">
        <v>49</v>
      </c>
    </row>
    <row r="51" spans="1:10">
      <c r="A51" t="s">
        <v>416</v>
      </c>
      <c r="B51" s="145">
        <v>90</v>
      </c>
      <c r="C51" s="145">
        <v>0</v>
      </c>
      <c r="D51" s="145">
        <v>0</v>
      </c>
      <c r="E51" s="145">
        <v>10</v>
      </c>
      <c r="F51" s="145">
        <v>0</v>
      </c>
      <c r="G51" s="1">
        <v>0</v>
      </c>
      <c r="H51">
        <f t="shared" si="0"/>
        <v>100</v>
      </c>
      <c r="I51" s="112">
        <v>0</v>
      </c>
      <c r="J51" s="24">
        <v>50</v>
      </c>
    </row>
    <row r="52" spans="1:10">
      <c r="A52" t="s">
        <v>417</v>
      </c>
      <c r="B52" s="145">
        <v>90</v>
      </c>
      <c r="C52" s="145">
        <v>0</v>
      </c>
      <c r="D52" s="145">
        <v>0</v>
      </c>
      <c r="E52" s="145">
        <v>10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90</v>
      </c>
      <c r="C53" s="145">
        <v>0</v>
      </c>
      <c r="D53" s="145">
        <v>0</v>
      </c>
      <c r="E53" s="145">
        <v>10.000000000000002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90</v>
      </c>
      <c r="C54" s="145">
        <v>0</v>
      </c>
      <c r="D54" s="145">
        <v>0</v>
      </c>
      <c r="E54" s="145">
        <v>10.000000000000002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1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1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1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1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1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1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1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1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1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1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1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1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1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1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1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1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1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1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1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1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1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1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1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1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1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1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1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1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1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1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1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1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1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1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1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1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1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1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1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1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1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6" sqref="R16"/>
    </sheetView>
  </sheetViews>
  <sheetFormatPr defaultRowHeight="15"/>
  <cols>
    <col min="1" max="1" width="17.5703125" customWidth="1"/>
  </cols>
  <sheetData>
    <row r="1" spans="1:15">
      <c r="A1" s="29">
        <f>Losses!B1</f>
        <v>45337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0</v>
      </c>
      <c r="C5" s="134">
        <v>0</v>
      </c>
      <c r="D5" s="134">
        <v>0</v>
      </c>
      <c r="E5" s="134">
        <v>0</v>
      </c>
      <c r="F5" s="134">
        <v>0</v>
      </c>
      <c r="G5" s="134">
        <v>0</v>
      </c>
      <c r="H5">
        <f t="shared" si="0"/>
        <v>0</v>
      </c>
      <c r="J5" s="24">
        <v>4</v>
      </c>
      <c r="O5" s="151" t="s">
        <v>380</v>
      </c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490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488</v>
      </c>
      <c r="M9" s="148"/>
      <c r="N9" t="s">
        <v>491</v>
      </c>
    </row>
    <row r="10" spans="1:15">
      <c r="J10" s="24"/>
      <c r="L10" s="148" t="s">
        <v>489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6" sqref="I6"/>
    </sheetView>
  </sheetViews>
  <sheetFormatPr defaultRowHeight="15"/>
  <cols>
    <col min="1" max="1" width="17.5703125" customWidth="1"/>
  </cols>
  <sheetData>
    <row r="1" spans="1:13">
      <c r="A1" s="29">
        <f>Losses!B1</f>
        <v>45337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99.995000000000005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45337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45337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74</v>
      </c>
      <c r="C28" s="94">
        <f>'IDT-1 Calculation'!DG28</f>
        <v>-31.329000000000001</v>
      </c>
      <c r="D28" s="94">
        <f>'IDT-1 Calculation'!DH28</f>
        <v>0</v>
      </c>
      <c r="E28" s="94">
        <f>'IDT-1 Calculation'!DI28</f>
        <v>0</v>
      </c>
      <c r="F28" s="94">
        <f>'IDT-1 Calculation'!DJ28</f>
        <v>-42.670999999999999</v>
      </c>
      <c r="G28" s="99">
        <f t="shared" si="0"/>
        <v>0</v>
      </c>
    </row>
    <row r="29" spans="1:7">
      <c r="A29" s="98" t="s">
        <v>71</v>
      </c>
      <c r="B29" s="94">
        <f>'IDT-1 Calculation'!DF29</f>
        <v>189.79599999999999</v>
      </c>
      <c r="C29" s="94">
        <f>'IDT-1 Calculation'!DG29</f>
        <v>-55</v>
      </c>
      <c r="D29" s="94">
        <f>'IDT-1 Calculation'!DH29</f>
        <v>0</v>
      </c>
      <c r="E29" s="94">
        <f>'IDT-1 Calculation'!DI29</f>
        <v>0</v>
      </c>
      <c r="F29" s="94">
        <f>'IDT-1 Calculation'!DJ29</f>
        <v>-134.79599999999999</v>
      </c>
      <c r="G29" s="99">
        <f t="shared" si="0"/>
        <v>0</v>
      </c>
    </row>
    <row r="30" spans="1:7">
      <c r="A30" s="98" t="s">
        <v>72</v>
      </c>
      <c r="B30" s="94">
        <f>'IDT-1 Calculation'!DF30</f>
        <v>137.083</v>
      </c>
      <c r="C30" s="94">
        <f>'IDT-1 Calculation'!DG30</f>
        <v>-40</v>
      </c>
      <c r="D30" s="94">
        <f>'IDT-1 Calculation'!DH30</f>
        <v>0</v>
      </c>
      <c r="E30" s="94">
        <f>'IDT-1 Calculation'!DI30</f>
        <v>0</v>
      </c>
      <c r="F30" s="94">
        <f>'IDT-1 Calculation'!DJ30</f>
        <v>-97.082999999999998</v>
      </c>
      <c r="G30" s="99">
        <f t="shared" si="0"/>
        <v>0</v>
      </c>
    </row>
    <row r="31" spans="1:7">
      <c r="A31" s="98" t="s">
        <v>73</v>
      </c>
      <c r="B31" s="94">
        <f>'IDT-1 Calculation'!DF31</f>
        <v>57.954000000000001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-57.954000000000001</v>
      </c>
      <c r="G31" s="99">
        <f t="shared" si="0"/>
        <v>0</v>
      </c>
    </row>
    <row r="32" spans="1:7">
      <c r="A32" s="98" t="s">
        <v>74</v>
      </c>
      <c r="B32" s="94">
        <f>'IDT-1 Calculation'!DF32</f>
        <v>37.365000000000002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-37.365000000000002</v>
      </c>
      <c r="G32" s="99">
        <f t="shared" si="0"/>
        <v>0</v>
      </c>
    </row>
    <row r="33" spans="1:7">
      <c r="A33" s="98" t="s">
        <v>75</v>
      </c>
      <c r="B33" s="94">
        <f>'IDT-1 Calculation'!DF33</f>
        <v>20.937999999999999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-20.937999999999999</v>
      </c>
      <c r="G33" s="99">
        <f t="shared" si="0"/>
        <v>0</v>
      </c>
    </row>
    <row r="34" spans="1:7">
      <c r="A34" s="98" t="s">
        <v>76</v>
      </c>
      <c r="B34" s="94">
        <f>'IDT-1 Calculation'!DF34</f>
        <v>20.513000000000002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-20.513000000000002</v>
      </c>
      <c r="G34" s="99">
        <f t="shared" si="0"/>
        <v>0</v>
      </c>
    </row>
    <row r="35" spans="1:7">
      <c r="A35" s="98" t="s">
        <v>77</v>
      </c>
      <c r="B35" s="94">
        <f>'IDT-1 Calculation'!DF35</f>
        <v>32.174999999999997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-32.174999999999997</v>
      </c>
      <c r="G35" s="99">
        <f t="shared" si="0"/>
        <v>0</v>
      </c>
    </row>
    <row r="36" spans="1:7">
      <c r="A36" s="98" t="s">
        <v>78</v>
      </c>
      <c r="B36" s="94">
        <f>'IDT-1 Calculation'!DF36</f>
        <v>1.671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-1.671</v>
      </c>
      <c r="G36" s="99">
        <f t="shared" si="0"/>
        <v>0</v>
      </c>
    </row>
    <row r="37" spans="1:7">
      <c r="A37" s="98" t="s">
        <v>79</v>
      </c>
      <c r="B37" s="94">
        <f>'IDT-1 Calculation'!DF37</f>
        <v>17.606000000000002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-17.606000000000002</v>
      </c>
      <c r="G37" s="99">
        <f t="shared" si="0"/>
        <v>0</v>
      </c>
    </row>
    <row r="38" spans="1:7">
      <c r="A38" s="98" t="s">
        <v>80</v>
      </c>
      <c r="B38" s="94">
        <f>'IDT-1 Calculation'!DF38</f>
        <v>83.635999999999996</v>
      </c>
      <c r="C38" s="94">
        <f>'IDT-1 Calculation'!DG38</f>
        <v>-45</v>
      </c>
      <c r="D38" s="94">
        <f>'IDT-1 Calculation'!DH38</f>
        <v>0</v>
      </c>
      <c r="E38" s="94">
        <f>'IDT-1 Calculation'!DI38</f>
        <v>0</v>
      </c>
      <c r="F38" s="94">
        <f>'IDT-1 Calculation'!DJ38</f>
        <v>-38.636000000000003</v>
      </c>
      <c r="G38" s="99">
        <f t="shared" si="0"/>
        <v>0</v>
      </c>
    </row>
    <row r="39" spans="1:7">
      <c r="A39" s="98" t="s">
        <v>81</v>
      </c>
      <c r="B39" s="94">
        <f>'IDT-1 Calculation'!DF39</f>
        <v>97.721000000000004</v>
      </c>
      <c r="C39" s="94">
        <f>'IDT-1 Calculation'!DG39</f>
        <v>-70</v>
      </c>
      <c r="D39" s="94">
        <f>'IDT-1 Calculation'!DH39</f>
        <v>0</v>
      </c>
      <c r="E39" s="94">
        <f>'IDT-1 Calculation'!DI39</f>
        <v>0</v>
      </c>
      <c r="F39" s="94">
        <f>'IDT-1 Calculation'!DJ39</f>
        <v>-27.721</v>
      </c>
      <c r="G39" s="99">
        <f t="shared" si="0"/>
        <v>0</v>
      </c>
    </row>
    <row r="40" spans="1:7">
      <c r="A40" s="98" t="s">
        <v>82</v>
      </c>
      <c r="B40" s="94">
        <f>'IDT-1 Calculation'!DF40</f>
        <v>48.75</v>
      </c>
      <c r="C40" s="94">
        <f>'IDT-1 Calculation'!DG40</f>
        <v>-70</v>
      </c>
      <c r="D40" s="94">
        <f>'IDT-1 Calculation'!DH40</f>
        <v>0</v>
      </c>
      <c r="E40" s="94">
        <f>'IDT-1 Calculation'!DI40</f>
        <v>0</v>
      </c>
      <c r="F40" s="94">
        <f>'IDT-1 Calculation'!DJ40</f>
        <v>21.25</v>
      </c>
      <c r="G40" s="99">
        <f t="shared" si="0"/>
        <v>0</v>
      </c>
    </row>
    <row r="41" spans="1:7">
      <c r="A41" s="98" t="s">
        <v>83</v>
      </c>
      <c r="B41" s="94">
        <f>'IDT-1 Calculation'!DF41</f>
        <v>35.250999999999998</v>
      </c>
      <c r="C41" s="94">
        <f>'IDT-1 Calculation'!DG41</f>
        <v>-65</v>
      </c>
      <c r="D41" s="94">
        <f>'IDT-1 Calculation'!DH41</f>
        <v>0</v>
      </c>
      <c r="E41" s="94">
        <f>'IDT-1 Calculation'!DI41</f>
        <v>0</v>
      </c>
      <c r="F41" s="94">
        <f>'IDT-1 Calculation'!DJ41</f>
        <v>29.748999999999999</v>
      </c>
      <c r="G41" s="99">
        <f t="shared" si="0"/>
        <v>0</v>
      </c>
    </row>
    <row r="42" spans="1:7">
      <c r="A42" s="98" t="s">
        <v>84</v>
      </c>
      <c r="B42" s="94">
        <f>'IDT-1 Calculation'!DF42</f>
        <v>32.54</v>
      </c>
      <c r="C42" s="94">
        <f>'IDT-1 Calculation'!DG42</f>
        <v>-60</v>
      </c>
      <c r="D42" s="94">
        <f>'IDT-1 Calculation'!DH42</f>
        <v>0</v>
      </c>
      <c r="E42" s="94">
        <f>'IDT-1 Calculation'!DI42</f>
        <v>0</v>
      </c>
      <c r="F42" s="94">
        <f>'IDT-1 Calculation'!DJ42</f>
        <v>27.46</v>
      </c>
      <c r="G42" s="99">
        <f t="shared" si="0"/>
        <v>0</v>
      </c>
    </row>
    <row r="43" spans="1:7">
      <c r="A43" s="98" t="s">
        <v>85</v>
      </c>
      <c r="B43" s="94">
        <f>'IDT-1 Calculation'!DF43</f>
        <v>48.808999999999997</v>
      </c>
      <c r="C43" s="94">
        <f>'IDT-1 Calculation'!DG43</f>
        <v>-90</v>
      </c>
      <c r="D43" s="94">
        <f>'IDT-1 Calculation'!DH43</f>
        <v>0</v>
      </c>
      <c r="E43" s="94">
        <f>'IDT-1 Calculation'!DI43</f>
        <v>0</v>
      </c>
      <c r="F43" s="94">
        <f>'IDT-1 Calculation'!DJ43</f>
        <v>41.191000000000003</v>
      </c>
      <c r="G43" s="99">
        <f t="shared" si="0"/>
        <v>0</v>
      </c>
    </row>
    <row r="44" spans="1:7">
      <c r="A44" s="98" t="s">
        <v>86</v>
      </c>
      <c r="B44" s="94">
        <f>'IDT-1 Calculation'!DF44</f>
        <v>51.521000000000001</v>
      </c>
      <c r="C44" s="94">
        <f>'IDT-1 Calculation'!DG44</f>
        <v>-95</v>
      </c>
      <c r="D44" s="94">
        <f>'IDT-1 Calculation'!DH44</f>
        <v>0</v>
      </c>
      <c r="E44" s="94">
        <f>'IDT-1 Calculation'!DI44</f>
        <v>0</v>
      </c>
      <c r="F44" s="94">
        <f>'IDT-1 Calculation'!DJ44</f>
        <v>43.478999999999999</v>
      </c>
      <c r="G44" s="99">
        <f t="shared" si="0"/>
        <v>0</v>
      </c>
    </row>
    <row r="45" spans="1:7">
      <c r="A45" s="98" t="s">
        <v>87</v>
      </c>
      <c r="B45" s="94">
        <f>'IDT-1 Calculation'!DF45</f>
        <v>51.521000000000001</v>
      </c>
      <c r="C45" s="94">
        <f>'IDT-1 Calculation'!DG45</f>
        <v>-95</v>
      </c>
      <c r="D45" s="94">
        <f>'IDT-1 Calculation'!DH45</f>
        <v>0</v>
      </c>
      <c r="E45" s="94">
        <f>'IDT-1 Calculation'!DI45</f>
        <v>0</v>
      </c>
      <c r="F45" s="94">
        <f>'IDT-1 Calculation'!DJ45</f>
        <v>43.478999999999999</v>
      </c>
      <c r="G45" s="99">
        <f t="shared" si="0"/>
        <v>0</v>
      </c>
    </row>
    <row r="46" spans="1:7">
      <c r="A46" s="98" t="s">
        <v>88</v>
      </c>
      <c r="B46" s="94">
        <f>'IDT-1 Calculation'!DF46</f>
        <v>18.439</v>
      </c>
      <c r="C46" s="94">
        <f>'IDT-1 Calculation'!DG46</f>
        <v>-34</v>
      </c>
      <c r="D46" s="94">
        <f>'IDT-1 Calculation'!DH46</f>
        <v>0</v>
      </c>
      <c r="E46" s="94">
        <f>'IDT-1 Calculation'!DI46</f>
        <v>0</v>
      </c>
      <c r="F46" s="94">
        <f>'IDT-1 Calculation'!DJ46</f>
        <v>15.561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14.179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-14.179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84.480999999999995</v>
      </c>
      <c r="C83" s="94">
        <f>'IDT-1 Calculation'!DG83</f>
        <v>-50</v>
      </c>
      <c r="D83" s="94">
        <f>'IDT-1 Calculation'!DH83</f>
        <v>0</v>
      </c>
      <c r="E83" s="94">
        <f>'IDT-1 Calculation'!DI83</f>
        <v>0</v>
      </c>
      <c r="F83" s="94">
        <f>'IDT-1 Calculation'!DJ83</f>
        <v>-34.481000000000002</v>
      </c>
      <c r="G83" s="99">
        <f t="shared" si="1"/>
        <v>0</v>
      </c>
    </row>
    <row r="84" spans="1:7">
      <c r="A84" s="98" t="s">
        <v>126</v>
      </c>
      <c r="B84" s="94">
        <f>'IDT-1 Calculation'!DF84</f>
        <v>145.18099999999998</v>
      </c>
      <c r="C84" s="94">
        <f>'IDT-1 Calculation'!DG84</f>
        <v>-70</v>
      </c>
      <c r="D84" s="94">
        <f>'IDT-1 Calculation'!DH84</f>
        <v>0</v>
      </c>
      <c r="E84" s="94">
        <f>'IDT-1 Calculation'!DI84</f>
        <v>0</v>
      </c>
      <c r="F84" s="94">
        <f>'IDT-1 Calculation'!DJ84</f>
        <v>-75.180999999999997</v>
      </c>
      <c r="G84" s="99">
        <f t="shared" si="1"/>
        <v>0</v>
      </c>
    </row>
    <row r="85" spans="1:7">
      <c r="A85" s="98" t="s">
        <v>127</v>
      </c>
      <c r="B85" s="94">
        <f>'IDT-1 Calculation'!DF85</f>
        <v>201</v>
      </c>
      <c r="C85" s="94">
        <f>'IDT-1 Calculation'!DG85</f>
        <v>-92.849000000000004</v>
      </c>
      <c r="D85" s="94">
        <f>'IDT-1 Calculation'!DH85</f>
        <v>0</v>
      </c>
      <c r="E85" s="94">
        <f>'IDT-1 Calculation'!DI85</f>
        <v>0</v>
      </c>
      <c r="F85" s="94">
        <f>'IDT-1 Calculation'!DJ85</f>
        <v>-108.151</v>
      </c>
      <c r="G85" s="99">
        <f t="shared" si="1"/>
        <v>0</v>
      </c>
    </row>
    <row r="86" spans="1:7">
      <c r="A86" s="98" t="s">
        <v>128</v>
      </c>
      <c r="B86" s="94">
        <f>'IDT-1 Calculation'!DF86</f>
        <v>183</v>
      </c>
      <c r="C86" s="94">
        <f>'IDT-1 Calculation'!DG86</f>
        <v>-77.474999999999994</v>
      </c>
      <c r="D86" s="94">
        <f>'IDT-1 Calculation'!DH86</f>
        <v>0</v>
      </c>
      <c r="E86" s="94">
        <f>'IDT-1 Calculation'!DI86</f>
        <v>0</v>
      </c>
      <c r="F86" s="94">
        <f>'IDT-1 Calculation'!DJ86</f>
        <v>-105.52500000000001</v>
      </c>
      <c r="G86" s="99">
        <f t="shared" si="1"/>
        <v>0</v>
      </c>
    </row>
    <row r="87" spans="1:7">
      <c r="A87" s="98" t="s">
        <v>129</v>
      </c>
      <c r="B87" s="94">
        <f>'IDT-1 Calculation'!DF87</f>
        <v>158</v>
      </c>
      <c r="C87" s="94">
        <f>'IDT-1 Calculation'!DG87</f>
        <v>-54</v>
      </c>
      <c r="D87" s="94">
        <f>'IDT-1 Calculation'!DH87</f>
        <v>0</v>
      </c>
      <c r="E87" s="94">
        <f>'IDT-1 Calculation'!DI87</f>
        <v>0</v>
      </c>
      <c r="F87" s="94">
        <f>'IDT-1 Calculation'!DJ87</f>
        <v>-104</v>
      </c>
      <c r="G87" s="99">
        <f t="shared" si="1"/>
        <v>0</v>
      </c>
    </row>
    <row r="88" spans="1:7">
      <c r="A88" s="98" t="s">
        <v>130</v>
      </c>
      <c r="B88" s="94">
        <f>'IDT-1 Calculation'!DF88</f>
        <v>114</v>
      </c>
      <c r="C88" s="94">
        <f>'IDT-1 Calculation'!DG88</f>
        <v>-48.262999999999998</v>
      </c>
      <c r="D88" s="94">
        <f>'IDT-1 Calculation'!DH88</f>
        <v>0</v>
      </c>
      <c r="E88" s="94">
        <f>'IDT-1 Calculation'!DI88</f>
        <v>0</v>
      </c>
      <c r="F88" s="94">
        <f>'IDT-1 Calculation'!DJ88</f>
        <v>-65.736999999999995</v>
      </c>
      <c r="G88" s="99">
        <f t="shared" si="1"/>
        <v>0</v>
      </c>
    </row>
    <row r="89" spans="1:7">
      <c r="A89" s="98" t="s">
        <v>131</v>
      </c>
      <c r="B89" s="94">
        <f>'IDT-1 Calculation'!DF89</f>
        <v>81</v>
      </c>
      <c r="C89" s="94">
        <f>'IDT-1 Calculation'!DG89</f>
        <v>-52.899000000000001</v>
      </c>
      <c r="D89" s="94">
        <f>'IDT-1 Calculation'!DH89</f>
        <v>0</v>
      </c>
      <c r="E89" s="94">
        <f>'IDT-1 Calculation'!DI89</f>
        <v>0</v>
      </c>
      <c r="F89" s="94">
        <f>'IDT-1 Calculation'!DJ89</f>
        <v>-28.100999999999999</v>
      </c>
      <c r="G89" s="99">
        <f t="shared" si="1"/>
        <v>0</v>
      </c>
    </row>
    <row r="90" spans="1:7">
      <c r="A90" s="98" t="s">
        <v>132</v>
      </c>
      <c r="B90" s="94">
        <f>'IDT-1 Calculation'!DF90</f>
        <v>63.142000000000003</v>
      </c>
      <c r="C90" s="94">
        <f>'IDT-1 Calculation'!DG90</f>
        <v>-56</v>
      </c>
      <c r="D90" s="94">
        <f>'IDT-1 Calculation'!DH90</f>
        <v>0</v>
      </c>
      <c r="E90" s="94">
        <f>'IDT-1 Calculation'!DI90</f>
        <v>0</v>
      </c>
      <c r="F90" s="94">
        <f>'IDT-1 Calculation'!DJ90</f>
        <v>-7.1420000000000003</v>
      </c>
      <c r="G90" s="99">
        <f t="shared" si="1"/>
        <v>0</v>
      </c>
    </row>
    <row r="91" spans="1:7">
      <c r="A91" s="98" t="s">
        <v>133</v>
      </c>
      <c r="B91" s="94">
        <f>'IDT-1 Calculation'!DF91</f>
        <v>17</v>
      </c>
      <c r="C91" s="94">
        <f>'IDT-1 Calculation'!DG91</f>
        <v>-7.1970000000000001</v>
      </c>
      <c r="D91" s="94">
        <f>'IDT-1 Calculation'!DH91</f>
        <v>0</v>
      </c>
      <c r="E91" s="94">
        <f>'IDT-1 Calculation'!DI91</f>
        <v>0</v>
      </c>
      <c r="F91" s="94">
        <f>'IDT-1 Calculation'!DJ91</f>
        <v>-9.8030000000000008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0.52956800000000004</v>
      </c>
      <c r="C99" s="110">
        <f>SUM(C3:C98)/4000</f>
        <v>-0.314753</v>
      </c>
      <c r="D99" s="110">
        <f>SUM(D3:D98)/4000</f>
        <v>0</v>
      </c>
      <c r="E99" s="110">
        <f>SUM(E3:E98)/4000</f>
        <v>0</v>
      </c>
      <c r="F99" s="110">
        <f>SUM(F3:F98)/4000</f>
        <v>-0.21481499999999998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45337</v>
      </c>
      <c r="B1" s="63" t="s">
        <v>196</v>
      </c>
      <c r="C1" s="205" t="s">
        <v>287</v>
      </c>
      <c r="D1" s="206"/>
      <c r="E1" s="206"/>
      <c r="F1" s="206"/>
      <c r="G1" s="206"/>
      <c r="H1" s="206"/>
      <c r="I1" s="206"/>
      <c r="J1" s="206"/>
      <c r="K1" s="207"/>
      <c r="L1" s="205" t="s">
        <v>286</v>
      </c>
      <c r="M1" s="208" t="s">
        <v>142</v>
      </c>
      <c r="O1" s="209" t="s">
        <v>288</v>
      </c>
      <c r="P1" s="209"/>
      <c r="Q1" s="209"/>
      <c r="R1" s="209"/>
      <c r="S1" s="209"/>
      <c r="U1" t="s">
        <v>292</v>
      </c>
      <c r="V1" s="210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5"/>
      <c r="M2" s="208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0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45337</v>
      </c>
      <c r="B1" s="211" t="s">
        <v>215</v>
      </c>
      <c r="C1" s="211"/>
      <c r="D1" s="19"/>
      <c r="E1" s="19"/>
      <c r="F1" s="19"/>
      <c r="G1" s="19"/>
      <c r="H1" s="19"/>
      <c r="I1" s="19"/>
      <c r="J1" s="205" t="s">
        <v>287</v>
      </c>
      <c r="K1" s="206"/>
      <c r="L1" s="206"/>
      <c r="M1" s="206"/>
      <c r="N1" s="206"/>
      <c r="O1" s="207"/>
      <c r="P1" s="205" t="s">
        <v>286</v>
      </c>
      <c r="Q1" s="208" t="s">
        <v>142</v>
      </c>
      <c r="S1" s="209" t="s">
        <v>288</v>
      </c>
      <c r="T1" s="209"/>
      <c r="U1" s="209"/>
      <c r="V1" s="209"/>
      <c r="W1" s="209"/>
      <c r="Y1" s="212" t="s">
        <v>361</v>
      </c>
      <c r="Z1" s="212"/>
      <c r="AA1" s="210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0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45337</v>
      </c>
      <c r="B1" s="211" t="s">
        <v>198</v>
      </c>
      <c r="C1" s="211"/>
      <c r="D1" s="213" t="s">
        <v>293</v>
      </c>
      <c r="E1" s="213"/>
      <c r="F1" s="213"/>
      <c r="G1" s="213"/>
      <c r="H1" s="213"/>
      <c r="I1" s="214"/>
      <c r="J1" s="205" t="s">
        <v>287</v>
      </c>
      <c r="K1" s="206"/>
      <c r="L1" s="206"/>
      <c r="M1" s="206"/>
      <c r="N1" s="206"/>
      <c r="O1" s="207"/>
      <c r="P1" s="205"/>
      <c r="Q1" s="208" t="s">
        <v>142</v>
      </c>
      <c r="S1" s="209" t="s">
        <v>288</v>
      </c>
      <c r="T1" s="209"/>
      <c r="U1" s="209"/>
      <c r="V1" s="209"/>
      <c r="W1" s="209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45337</v>
      </c>
      <c r="B1" s="215" t="s">
        <v>434</v>
      </c>
      <c r="C1" s="211"/>
      <c r="D1" s="213" t="s">
        <v>293</v>
      </c>
      <c r="E1" s="213"/>
      <c r="F1" s="213"/>
      <c r="G1" s="213"/>
      <c r="H1" s="214"/>
      <c r="I1" s="216" t="s">
        <v>435</v>
      </c>
      <c r="J1" s="217"/>
      <c r="K1" s="217"/>
      <c r="L1" s="217"/>
      <c r="M1" s="218"/>
      <c r="N1" s="205"/>
      <c r="P1" s="209" t="s">
        <v>288</v>
      </c>
      <c r="Q1" s="209"/>
      <c r="R1" s="209"/>
      <c r="S1" s="209"/>
      <c r="T1" s="209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5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1">
        <v>20</v>
      </c>
      <c r="C3" s="201">
        <v>25.5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10.638599999999999</v>
      </c>
      <c r="J3" s="21">
        <f>C3*E3/100</f>
        <v>5.9491499999999995</v>
      </c>
      <c r="K3" s="21">
        <f>C3*F3/100</f>
        <v>7.6729499999999993</v>
      </c>
      <c r="L3" s="21">
        <f>C3*G3/100</f>
        <v>1.2393000000000001</v>
      </c>
      <c r="M3" s="156">
        <f>SUM(I3:L3)</f>
        <v>25.5</v>
      </c>
      <c r="N3" s="22"/>
      <c r="P3" s="37">
        <f t="shared" ref="P3:P34" si="1">I3</f>
        <v>10.638599999999999</v>
      </c>
      <c r="Q3" s="37">
        <f t="shared" ref="Q3:Q34" si="2">J3</f>
        <v>5.9491499999999995</v>
      </c>
      <c r="R3" s="37">
        <f t="shared" ref="R3:R34" si="3">K3</f>
        <v>7.6729499999999993</v>
      </c>
      <c r="S3" s="37">
        <f t="shared" ref="S3:S34" si="4">L3</f>
        <v>1.2393000000000001</v>
      </c>
      <c r="T3" s="37">
        <f>SUM(P3:S3)</f>
        <v>25.5</v>
      </c>
    </row>
    <row r="4" spans="1:20">
      <c r="A4" s="8" t="s">
        <v>46</v>
      </c>
      <c r="B4" s="201">
        <v>20</v>
      </c>
      <c r="C4" s="201">
        <v>20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8.3439999999999994</v>
      </c>
      <c r="J4" s="21">
        <f t="shared" ref="J4:J67" si="6">C4*E4/100</f>
        <v>4.6659999999999995</v>
      </c>
      <c r="K4" s="21">
        <f t="shared" ref="K4:K67" si="7">C4*F4/100</f>
        <v>6.0179999999999998</v>
      </c>
      <c r="L4" s="21">
        <f t="shared" ref="L4:L67" si="8">C4*G4/100</f>
        <v>0.97199999999999998</v>
      </c>
      <c r="M4" s="157">
        <f t="shared" ref="M4:M67" si="9">SUM(I4:L4)</f>
        <v>20</v>
      </c>
      <c r="N4" s="22"/>
      <c r="P4" s="37">
        <f t="shared" si="1"/>
        <v>8.3439999999999994</v>
      </c>
      <c r="Q4" s="37">
        <f t="shared" si="2"/>
        <v>4.6659999999999995</v>
      </c>
      <c r="R4" s="37">
        <f t="shared" si="3"/>
        <v>6.0179999999999998</v>
      </c>
      <c r="S4" s="37">
        <f t="shared" si="4"/>
        <v>0.97199999999999998</v>
      </c>
      <c r="T4" s="37">
        <f t="shared" ref="T4:T67" si="10">SUM(P4:S4)</f>
        <v>20</v>
      </c>
    </row>
    <row r="5" spans="1:20">
      <c r="A5" s="8" t="s">
        <v>47</v>
      </c>
      <c r="B5" s="201">
        <v>20</v>
      </c>
      <c r="C5" s="201">
        <v>20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8.3439999999999994</v>
      </c>
      <c r="J5" s="21">
        <f t="shared" si="6"/>
        <v>4.6659999999999995</v>
      </c>
      <c r="K5" s="21">
        <f t="shared" si="7"/>
        <v>6.0179999999999998</v>
      </c>
      <c r="L5" s="21">
        <f t="shared" si="8"/>
        <v>0.97199999999999998</v>
      </c>
      <c r="M5" s="157">
        <f t="shared" si="9"/>
        <v>20</v>
      </c>
      <c r="N5" s="22"/>
      <c r="P5" s="37">
        <f t="shared" si="1"/>
        <v>8.3439999999999994</v>
      </c>
      <c r="Q5" s="37">
        <f t="shared" si="2"/>
        <v>4.6659999999999995</v>
      </c>
      <c r="R5" s="37">
        <f t="shared" si="3"/>
        <v>6.0179999999999998</v>
      </c>
      <c r="S5" s="37">
        <f t="shared" si="4"/>
        <v>0.97199999999999998</v>
      </c>
      <c r="T5" s="37">
        <f t="shared" si="10"/>
        <v>20</v>
      </c>
    </row>
    <row r="6" spans="1:20">
      <c r="A6" s="8" t="s">
        <v>48</v>
      </c>
      <c r="B6" s="201">
        <v>20</v>
      </c>
      <c r="C6" s="201">
        <v>20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8.3439999999999994</v>
      </c>
      <c r="J6" s="21">
        <f t="shared" si="6"/>
        <v>4.6659999999999995</v>
      </c>
      <c r="K6" s="21">
        <f t="shared" si="7"/>
        <v>6.0179999999999998</v>
      </c>
      <c r="L6" s="21">
        <f t="shared" si="8"/>
        <v>0.97199999999999998</v>
      </c>
      <c r="M6" s="157">
        <f t="shared" si="9"/>
        <v>20</v>
      </c>
      <c r="N6" s="22"/>
      <c r="P6" s="37">
        <f t="shared" si="1"/>
        <v>8.3439999999999994</v>
      </c>
      <c r="Q6" s="37">
        <f t="shared" si="2"/>
        <v>4.6659999999999995</v>
      </c>
      <c r="R6" s="37">
        <f t="shared" si="3"/>
        <v>6.0179999999999998</v>
      </c>
      <c r="S6" s="37">
        <f t="shared" si="4"/>
        <v>0.97199999999999998</v>
      </c>
      <c r="T6" s="37">
        <f t="shared" si="10"/>
        <v>20</v>
      </c>
    </row>
    <row r="7" spans="1:20">
      <c r="A7" s="8" t="s">
        <v>49</v>
      </c>
      <c r="B7" s="201">
        <v>20</v>
      </c>
      <c r="C7" s="201">
        <v>20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8.3439999999999994</v>
      </c>
      <c r="J7" s="21">
        <f t="shared" si="6"/>
        <v>4.6659999999999995</v>
      </c>
      <c r="K7" s="21">
        <f t="shared" si="7"/>
        <v>6.0179999999999998</v>
      </c>
      <c r="L7" s="21">
        <f t="shared" si="8"/>
        <v>0.97199999999999998</v>
      </c>
      <c r="M7" s="157">
        <f t="shared" si="9"/>
        <v>20</v>
      </c>
      <c r="N7" s="22"/>
      <c r="P7" s="37">
        <f t="shared" si="1"/>
        <v>8.3439999999999994</v>
      </c>
      <c r="Q7" s="37">
        <f t="shared" si="2"/>
        <v>4.6659999999999995</v>
      </c>
      <c r="R7" s="37">
        <f t="shared" si="3"/>
        <v>6.0179999999999998</v>
      </c>
      <c r="S7" s="37">
        <f t="shared" si="4"/>
        <v>0.97199999999999998</v>
      </c>
      <c r="T7" s="37">
        <f t="shared" si="10"/>
        <v>20</v>
      </c>
    </row>
    <row r="8" spans="1:20">
      <c r="A8" s="8" t="s">
        <v>50</v>
      </c>
      <c r="B8" s="201">
        <v>20</v>
      </c>
      <c r="C8" s="201">
        <v>20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8.3439999999999994</v>
      </c>
      <c r="J8" s="21">
        <f t="shared" si="6"/>
        <v>4.6659999999999995</v>
      </c>
      <c r="K8" s="21">
        <f t="shared" si="7"/>
        <v>6.0179999999999998</v>
      </c>
      <c r="L8" s="21">
        <f t="shared" si="8"/>
        <v>0.97199999999999998</v>
      </c>
      <c r="M8" s="157">
        <f t="shared" si="9"/>
        <v>20</v>
      </c>
      <c r="N8" s="22"/>
      <c r="P8" s="37">
        <f t="shared" si="1"/>
        <v>8.3439999999999994</v>
      </c>
      <c r="Q8" s="37">
        <f t="shared" si="2"/>
        <v>4.6659999999999995</v>
      </c>
      <c r="R8" s="37">
        <f t="shared" si="3"/>
        <v>6.0179999999999998</v>
      </c>
      <c r="S8" s="37">
        <f t="shared" si="4"/>
        <v>0.97199999999999998</v>
      </c>
      <c r="T8" s="37">
        <f t="shared" si="10"/>
        <v>20</v>
      </c>
    </row>
    <row r="9" spans="1:20">
      <c r="A9" s="8" t="s">
        <v>51</v>
      </c>
      <c r="B9" s="201">
        <v>20</v>
      </c>
      <c r="C9" s="201">
        <v>20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8.3439999999999994</v>
      </c>
      <c r="J9" s="21">
        <f t="shared" si="6"/>
        <v>4.6659999999999995</v>
      </c>
      <c r="K9" s="21">
        <f t="shared" si="7"/>
        <v>6.0179999999999998</v>
      </c>
      <c r="L9" s="21">
        <f t="shared" si="8"/>
        <v>0.97199999999999998</v>
      </c>
      <c r="M9" s="157">
        <f t="shared" si="9"/>
        <v>20</v>
      </c>
      <c r="N9" s="22"/>
      <c r="P9" s="37">
        <f t="shared" si="1"/>
        <v>8.3439999999999994</v>
      </c>
      <c r="Q9" s="37">
        <f t="shared" si="2"/>
        <v>4.6659999999999995</v>
      </c>
      <c r="R9" s="37">
        <f t="shared" si="3"/>
        <v>6.0179999999999998</v>
      </c>
      <c r="S9" s="37">
        <f t="shared" si="4"/>
        <v>0.97199999999999998</v>
      </c>
      <c r="T9" s="37">
        <f t="shared" si="10"/>
        <v>20</v>
      </c>
    </row>
    <row r="10" spans="1:20">
      <c r="A10" s="8" t="s">
        <v>52</v>
      </c>
      <c r="B10" s="201">
        <v>20</v>
      </c>
      <c r="C10" s="201">
        <v>20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8.3439999999999994</v>
      </c>
      <c r="J10" s="21">
        <f t="shared" si="6"/>
        <v>4.6659999999999995</v>
      </c>
      <c r="K10" s="21">
        <f t="shared" si="7"/>
        <v>6.0179999999999998</v>
      </c>
      <c r="L10" s="21">
        <f t="shared" si="8"/>
        <v>0.97199999999999998</v>
      </c>
      <c r="M10" s="157">
        <f t="shared" si="9"/>
        <v>20</v>
      </c>
      <c r="N10" s="22"/>
      <c r="P10" s="37">
        <f t="shared" si="1"/>
        <v>8.3439999999999994</v>
      </c>
      <c r="Q10" s="37">
        <f t="shared" si="2"/>
        <v>4.6659999999999995</v>
      </c>
      <c r="R10" s="37">
        <f t="shared" si="3"/>
        <v>6.0179999999999998</v>
      </c>
      <c r="S10" s="37">
        <f t="shared" si="4"/>
        <v>0.97199999999999998</v>
      </c>
      <c r="T10" s="37">
        <f t="shared" si="10"/>
        <v>20</v>
      </c>
    </row>
    <row r="11" spans="1:20">
      <c r="A11" s="8" t="s">
        <v>53</v>
      </c>
      <c r="B11" s="201">
        <v>20</v>
      </c>
      <c r="C11" s="201">
        <v>20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8.3439999999999994</v>
      </c>
      <c r="J11" s="21">
        <f t="shared" si="6"/>
        <v>4.6659999999999995</v>
      </c>
      <c r="K11" s="21">
        <f t="shared" si="7"/>
        <v>6.0179999999999998</v>
      </c>
      <c r="L11" s="21">
        <f t="shared" si="8"/>
        <v>0.97199999999999998</v>
      </c>
      <c r="M11" s="157">
        <f t="shared" si="9"/>
        <v>20</v>
      </c>
      <c r="N11" s="22"/>
      <c r="P11" s="37">
        <f t="shared" si="1"/>
        <v>8.3439999999999994</v>
      </c>
      <c r="Q11" s="37">
        <f t="shared" si="2"/>
        <v>4.6659999999999995</v>
      </c>
      <c r="R11" s="37">
        <f t="shared" si="3"/>
        <v>6.0179999999999998</v>
      </c>
      <c r="S11" s="37">
        <f t="shared" si="4"/>
        <v>0.97199999999999998</v>
      </c>
      <c r="T11" s="37">
        <f t="shared" si="10"/>
        <v>20</v>
      </c>
    </row>
    <row r="12" spans="1:20">
      <c r="A12" s="8" t="s">
        <v>54</v>
      </c>
      <c r="B12" s="201">
        <v>20</v>
      </c>
      <c r="C12" s="201">
        <v>20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8.3439999999999994</v>
      </c>
      <c r="J12" s="21">
        <f t="shared" si="6"/>
        <v>4.6659999999999995</v>
      </c>
      <c r="K12" s="21">
        <f t="shared" si="7"/>
        <v>6.0179999999999998</v>
      </c>
      <c r="L12" s="21">
        <f t="shared" si="8"/>
        <v>0.97199999999999998</v>
      </c>
      <c r="M12" s="157">
        <f t="shared" si="9"/>
        <v>20</v>
      </c>
      <c r="N12" s="22"/>
      <c r="P12" s="37">
        <f t="shared" si="1"/>
        <v>8.3439999999999994</v>
      </c>
      <c r="Q12" s="37">
        <f t="shared" si="2"/>
        <v>4.6659999999999995</v>
      </c>
      <c r="R12" s="37">
        <f t="shared" si="3"/>
        <v>6.0179999999999998</v>
      </c>
      <c r="S12" s="37">
        <f t="shared" si="4"/>
        <v>0.97199999999999998</v>
      </c>
      <c r="T12" s="37">
        <f t="shared" si="10"/>
        <v>20</v>
      </c>
    </row>
    <row r="13" spans="1:20">
      <c r="A13" s="8" t="s">
        <v>55</v>
      </c>
      <c r="B13" s="201">
        <v>20</v>
      </c>
      <c r="C13" s="201">
        <v>20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8.3439999999999994</v>
      </c>
      <c r="J13" s="21">
        <f t="shared" si="6"/>
        <v>4.6659999999999995</v>
      </c>
      <c r="K13" s="21">
        <f t="shared" si="7"/>
        <v>6.0179999999999998</v>
      </c>
      <c r="L13" s="21">
        <f t="shared" si="8"/>
        <v>0.97199999999999998</v>
      </c>
      <c r="M13" s="157">
        <f t="shared" si="9"/>
        <v>20</v>
      </c>
      <c r="N13" s="22"/>
      <c r="P13" s="37">
        <f t="shared" si="1"/>
        <v>8.3439999999999994</v>
      </c>
      <c r="Q13" s="37">
        <f t="shared" si="2"/>
        <v>4.6659999999999995</v>
      </c>
      <c r="R13" s="37">
        <f t="shared" si="3"/>
        <v>6.0179999999999998</v>
      </c>
      <c r="S13" s="37">
        <f t="shared" si="4"/>
        <v>0.97199999999999998</v>
      </c>
      <c r="T13" s="37">
        <f t="shared" si="10"/>
        <v>20</v>
      </c>
    </row>
    <row r="14" spans="1:20">
      <c r="A14" s="8" t="s">
        <v>56</v>
      </c>
      <c r="B14" s="201">
        <v>20</v>
      </c>
      <c r="C14" s="201">
        <v>20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8.3439999999999994</v>
      </c>
      <c r="J14" s="21">
        <f t="shared" si="6"/>
        <v>4.6659999999999995</v>
      </c>
      <c r="K14" s="21">
        <f t="shared" si="7"/>
        <v>6.0179999999999998</v>
      </c>
      <c r="L14" s="21">
        <f t="shared" si="8"/>
        <v>0.97199999999999998</v>
      </c>
      <c r="M14" s="157">
        <f t="shared" si="9"/>
        <v>20</v>
      </c>
      <c r="N14" s="22"/>
      <c r="P14" s="37">
        <f t="shared" si="1"/>
        <v>8.3439999999999994</v>
      </c>
      <c r="Q14" s="37">
        <f t="shared" si="2"/>
        <v>4.6659999999999995</v>
      </c>
      <c r="R14" s="37">
        <f t="shared" si="3"/>
        <v>6.0179999999999998</v>
      </c>
      <c r="S14" s="37">
        <f t="shared" si="4"/>
        <v>0.97199999999999998</v>
      </c>
      <c r="T14" s="37">
        <f t="shared" si="10"/>
        <v>20</v>
      </c>
    </row>
    <row r="15" spans="1:20">
      <c r="A15" s="8" t="s">
        <v>57</v>
      </c>
      <c r="B15" s="201">
        <v>20</v>
      </c>
      <c r="C15" s="201">
        <v>20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8.3439999999999994</v>
      </c>
      <c r="J15" s="21">
        <f t="shared" si="6"/>
        <v>4.6659999999999995</v>
      </c>
      <c r="K15" s="21">
        <f t="shared" si="7"/>
        <v>6.0179999999999998</v>
      </c>
      <c r="L15" s="21">
        <f t="shared" si="8"/>
        <v>0.97199999999999998</v>
      </c>
      <c r="M15" s="157">
        <f t="shared" si="9"/>
        <v>20</v>
      </c>
      <c r="N15" s="22"/>
      <c r="P15" s="37">
        <f t="shared" si="1"/>
        <v>8.3439999999999994</v>
      </c>
      <c r="Q15" s="37">
        <f t="shared" si="2"/>
        <v>4.6659999999999995</v>
      </c>
      <c r="R15" s="37">
        <f t="shared" si="3"/>
        <v>6.0179999999999998</v>
      </c>
      <c r="S15" s="37">
        <f t="shared" si="4"/>
        <v>0.97199999999999998</v>
      </c>
      <c r="T15" s="37">
        <f t="shared" si="10"/>
        <v>20</v>
      </c>
    </row>
    <row r="16" spans="1:20">
      <c r="A16" s="8" t="s">
        <v>58</v>
      </c>
      <c r="B16" s="201">
        <v>20</v>
      </c>
      <c r="C16" s="201">
        <v>20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8.3439999999999994</v>
      </c>
      <c r="J16" s="21">
        <f t="shared" si="6"/>
        <v>4.6659999999999995</v>
      </c>
      <c r="K16" s="21">
        <f t="shared" si="7"/>
        <v>6.0179999999999998</v>
      </c>
      <c r="L16" s="21">
        <f t="shared" si="8"/>
        <v>0.97199999999999998</v>
      </c>
      <c r="M16" s="157">
        <f t="shared" si="9"/>
        <v>20</v>
      </c>
      <c r="N16" s="22"/>
      <c r="P16" s="37">
        <f t="shared" si="1"/>
        <v>8.3439999999999994</v>
      </c>
      <c r="Q16" s="37">
        <f t="shared" si="2"/>
        <v>4.6659999999999995</v>
      </c>
      <c r="R16" s="37">
        <f t="shared" si="3"/>
        <v>6.0179999999999998</v>
      </c>
      <c r="S16" s="37">
        <f t="shared" si="4"/>
        <v>0.97199999999999998</v>
      </c>
      <c r="T16" s="37">
        <f t="shared" si="10"/>
        <v>20</v>
      </c>
    </row>
    <row r="17" spans="1:20">
      <c r="A17" s="8" t="s">
        <v>59</v>
      </c>
      <c r="B17" s="201">
        <v>20</v>
      </c>
      <c r="C17" s="201">
        <v>20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8.3439999999999994</v>
      </c>
      <c r="J17" s="21">
        <f t="shared" si="6"/>
        <v>4.6659999999999995</v>
      </c>
      <c r="K17" s="21">
        <f t="shared" si="7"/>
        <v>6.0179999999999998</v>
      </c>
      <c r="L17" s="21">
        <f t="shared" si="8"/>
        <v>0.97199999999999998</v>
      </c>
      <c r="M17" s="157">
        <f t="shared" si="9"/>
        <v>20</v>
      </c>
      <c r="N17" s="22"/>
      <c r="P17" s="37">
        <f t="shared" si="1"/>
        <v>8.3439999999999994</v>
      </c>
      <c r="Q17" s="37">
        <f t="shared" si="2"/>
        <v>4.6659999999999995</v>
      </c>
      <c r="R17" s="37">
        <f t="shared" si="3"/>
        <v>6.0179999999999998</v>
      </c>
      <c r="S17" s="37">
        <f t="shared" si="4"/>
        <v>0.97199999999999998</v>
      </c>
      <c r="T17" s="37">
        <f t="shared" si="10"/>
        <v>20</v>
      </c>
    </row>
    <row r="18" spans="1:20">
      <c r="A18" s="8" t="s">
        <v>60</v>
      </c>
      <c r="B18" s="201">
        <v>20</v>
      </c>
      <c r="C18" s="201">
        <v>20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8.3439999999999994</v>
      </c>
      <c r="J18" s="21">
        <f t="shared" si="6"/>
        <v>4.6659999999999995</v>
      </c>
      <c r="K18" s="21">
        <f t="shared" si="7"/>
        <v>6.0179999999999998</v>
      </c>
      <c r="L18" s="21">
        <f t="shared" si="8"/>
        <v>0.97199999999999998</v>
      </c>
      <c r="M18" s="157">
        <f t="shared" si="9"/>
        <v>20</v>
      </c>
      <c r="N18" s="22"/>
      <c r="P18" s="37">
        <f t="shared" si="1"/>
        <v>8.3439999999999994</v>
      </c>
      <c r="Q18" s="37">
        <f t="shared" si="2"/>
        <v>4.6659999999999995</v>
      </c>
      <c r="R18" s="37">
        <f t="shared" si="3"/>
        <v>6.0179999999999998</v>
      </c>
      <c r="S18" s="37">
        <f t="shared" si="4"/>
        <v>0.97199999999999998</v>
      </c>
      <c r="T18" s="37">
        <f t="shared" si="10"/>
        <v>20</v>
      </c>
    </row>
    <row r="19" spans="1:20">
      <c r="A19" s="8" t="s">
        <v>61</v>
      </c>
      <c r="B19" s="201">
        <v>20</v>
      </c>
      <c r="C19" s="201">
        <v>20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8.3439999999999994</v>
      </c>
      <c r="J19" s="21">
        <f t="shared" si="6"/>
        <v>4.6659999999999995</v>
      </c>
      <c r="K19" s="21">
        <f t="shared" si="7"/>
        <v>6.0179999999999998</v>
      </c>
      <c r="L19" s="21">
        <f t="shared" si="8"/>
        <v>0.97199999999999998</v>
      </c>
      <c r="M19" s="157">
        <f t="shared" si="9"/>
        <v>20</v>
      </c>
      <c r="N19" s="22"/>
      <c r="P19" s="37">
        <f t="shared" si="1"/>
        <v>8.3439999999999994</v>
      </c>
      <c r="Q19" s="37">
        <f t="shared" si="2"/>
        <v>4.6659999999999995</v>
      </c>
      <c r="R19" s="37">
        <f t="shared" si="3"/>
        <v>6.0179999999999998</v>
      </c>
      <c r="S19" s="37">
        <f t="shared" si="4"/>
        <v>0.97199999999999998</v>
      </c>
      <c r="T19" s="37">
        <f t="shared" si="10"/>
        <v>20</v>
      </c>
    </row>
    <row r="20" spans="1:20">
      <c r="A20" s="8" t="s">
        <v>62</v>
      </c>
      <c r="B20" s="201">
        <v>20</v>
      </c>
      <c r="C20" s="201">
        <v>20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8.3439999999999994</v>
      </c>
      <c r="J20" s="21">
        <f t="shared" si="6"/>
        <v>4.6659999999999995</v>
      </c>
      <c r="K20" s="21">
        <f t="shared" si="7"/>
        <v>6.0179999999999998</v>
      </c>
      <c r="L20" s="21">
        <f t="shared" si="8"/>
        <v>0.97199999999999998</v>
      </c>
      <c r="M20" s="157">
        <f t="shared" si="9"/>
        <v>20</v>
      </c>
      <c r="N20" s="22"/>
      <c r="P20" s="37">
        <f t="shared" si="1"/>
        <v>8.3439999999999994</v>
      </c>
      <c r="Q20" s="37">
        <f t="shared" si="2"/>
        <v>4.6659999999999995</v>
      </c>
      <c r="R20" s="37">
        <f t="shared" si="3"/>
        <v>6.0179999999999998</v>
      </c>
      <c r="S20" s="37">
        <f t="shared" si="4"/>
        <v>0.97199999999999998</v>
      </c>
      <c r="T20" s="37">
        <f t="shared" si="10"/>
        <v>20</v>
      </c>
    </row>
    <row r="21" spans="1:20">
      <c r="A21" s="8" t="s">
        <v>63</v>
      </c>
      <c r="B21" s="201">
        <v>22.2</v>
      </c>
      <c r="C21" s="201">
        <v>22.2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9.2618399999999994</v>
      </c>
      <c r="J21" s="21">
        <f t="shared" si="6"/>
        <v>5.1792599999999993</v>
      </c>
      <c r="K21" s="21">
        <f t="shared" si="7"/>
        <v>6.6799799999999996</v>
      </c>
      <c r="L21" s="21">
        <f t="shared" si="8"/>
        <v>1.0789200000000001</v>
      </c>
      <c r="M21" s="157">
        <f t="shared" si="9"/>
        <v>22.2</v>
      </c>
      <c r="N21" s="22"/>
      <c r="P21" s="37">
        <f t="shared" si="1"/>
        <v>9.2618399999999994</v>
      </c>
      <c r="Q21" s="37">
        <f t="shared" si="2"/>
        <v>5.1792599999999993</v>
      </c>
      <c r="R21" s="37">
        <f t="shared" si="3"/>
        <v>6.6799799999999996</v>
      </c>
      <c r="S21" s="37">
        <f t="shared" si="4"/>
        <v>1.0789200000000001</v>
      </c>
      <c r="T21" s="37">
        <f t="shared" si="10"/>
        <v>22.2</v>
      </c>
    </row>
    <row r="22" spans="1:20">
      <c r="A22" s="8" t="s">
        <v>64</v>
      </c>
      <c r="B22" s="201">
        <v>22.2</v>
      </c>
      <c r="C22" s="201">
        <v>22.2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9.2618399999999994</v>
      </c>
      <c r="J22" s="21">
        <f t="shared" si="6"/>
        <v>5.1792599999999993</v>
      </c>
      <c r="K22" s="21">
        <f t="shared" si="7"/>
        <v>6.6799799999999996</v>
      </c>
      <c r="L22" s="21">
        <f t="shared" si="8"/>
        <v>1.0789200000000001</v>
      </c>
      <c r="M22" s="157">
        <f t="shared" si="9"/>
        <v>22.2</v>
      </c>
      <c r="N22" s="22"/>
      <c r="P22" s="37">
        <f t="shared" si="1"/>
        <v>9.2618399999999994</v>
      </c>
      <c r="Q22" s="37">
        <f t="shared" si="2"/>
        <v>5.1792599999999993</v>
      </c>
      <c r="R22" s="37">
        <f t="shared" si="3"/>
        <v>6.6799799999999996</v>
      </c>
      <c r="S22" s="37">
        <f t="shared" si="4"/>
        <v>1.0789200000000001</v>
      </c>
      <c r="T22" s="37">
        <f t="shared" si="10"/>
        <v>22.2</v>
      </c>
    </row>
    <row r="23" spans="1:20">
      <c r="A23" s="8" t="s">
        <v>65</v>
      </c>
      <c r="B23" s="201">
        <v>22.2</v>
      </c>
      <c r="C23" s="201">
        <v>22.2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9.2618399999999994</v>
      </c>
      <c r="J23" s="21">
        <f t="shared" si="6"/>
        <v>5.1792599999999993</v>
      </c>
      <c r="K23" s="21">
        <f t="shared" si="7"/>
        <v>6.6799799999999996</v>
      </c>
      <c r="L23" s="21">
        <f t="shared" si="8"/>
        <v>1.0789200000000001</v>
      </c>
      <c r="M23" s="157">
        <f t="shared" si="9"/>
        <v>22.2</v>
      </c>
      <c r="N23" s="22"/>
      <c r="P23" s="37">
        <f t="shared" si="1"/>
        <v>9.2618399999999994</v>
      </c>
      <c r="Q23" s="37">
        <f t="shared" si="2"/>
        <v>5.1792599999999993</v>
      </c>
      <c r="R23" s="37">
        <f t="shared" si="3"/>
        <v>6.6799799999999996</v>
      </c>
      <c r="S23" s="37">
        <f t="shared" si="4"/>
        <v>1.0789200000000001</v>
      </c>
      <c r="T23" s="37">
        <f t="shared" si="10"/>
        <v>22.2</v>
      </c>
    </row>
    <row r="24" spans="1:20">
      <c r="A24" s="8" t="s">
        <v>66</v>
      </c>
      <c r="B24" s="201">
        <v>22.2</v>
      </c>
      <c r="C24" s="201">
        <v>22.2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9.2618399999999994</v>
      </c>
      <c r="J24" s="21">
        <f t="shared" si="6"/>
        <v>5.1792599999999993</v>
      </c>
      <c r="K24" s="21">
        <f t="shared" si="7"/>
        <v>6.6799799999999996</v>
      </c>
      <c r="L24" s="21">
        <f t="shared" si="8"/>
        <v>1.0789200000000001</v>
      </c>
      <c r="M24" s="157">
        <f t="shared" si="9"/>
        <v>22.2</v>
      </c>
      <c r="N24" s="22"/>
      <c r="P24" s="37">
        <f t="shared" si="1"/>
        <v>9.2618399999999994</v>
      </c>
      <c r="Q24" s="37">
        <f t="shared" si="2"/>
        <v>5.1792599999999993</v>
      </c>
      <c r="R24" s="37">
        <f t="shared" si="3"/>
        <v>6.6799799999999996</v>
      </c>
      <c r="S24" s="37">
        <f t="shared" si="4"/>
        <v>1.0789200000000001</v>
      </c>
      <c r="T24" s="37">
        <f t="shared" si="10"/>
        <v>22.2</v>
      </c>
    </row>
    <row r="25" spans="1:20">
      <c r="A25" s="8" t="s">
        <v>67</v>
      </c>
      <c r="B25" s="201">
        <v>22.2</v>
      </c>
      <c r="C25" s="201">
        <v>22.2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9.2618399999999994</v>
      </c>
      <c r="J25" s="21">
        <f t="shared" si="6"/>
        <v>5.1792599999999993</v>
      </c>
      <c r="K25" s="21">
        <f t="shared" si="7"/>
        <v>6.6799799999999996</v>
      </c>
      <c r="L25" s="21">
        <f t="shared" si="8"/>
        <v>1.0789200000000001</v>
      </c>
      <c r="M25" s="157">
        <f t="shared" si="9"/>
        <v>22.2</v>
      </c>
      <c r="N25" s="22"/>
      <c r="P25" s="37">
        <f t="shared" si="1"/>
        <v>9.2618399999999994</v>
      </c>
      <c r="Q25" s="37">
        <f t="shared" si="2"/>
        <v>5.1792599999999993</v>
      </c>
      <c r="R25" s="37">
        <f t="shared" si="3"/>
        <v>6.6799799999999996</v>
      </c>
      <c r="S25" s="37">
        <f t="shared" si="4"/>
        <v>1.0789200000000001</v>
      </c>
      <c r="T25" s="37">
        <f t="shared" si="10"/>
        <v>22.2</v>
      </c>
    </row>
    <row r="26" spans="1:20">
      <c r="A26" s="8" t="s">
        <v>68</v>
      </c>
      <c r="B26" s="201">
        <v>22.2</v>
      </c>
      <c r="C26" s="201">
        <v>22.2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9.2618399999999994</v>
      </c>
      <c r="J26" s="21">
        <f t="shared" si="6"/>
        <v>5.1792599999999993</v>
      </c>
      <c r="K26" s="21">
        <f t="shared" si="7"/>
        <v>6.6799799999999996</v>
      </c>
      <c r="L26" s="21">
        <f t="shared" si="8"/>
        <v>1.0789200000000001</v>
      </c>
      <c r="M26" s="157">
        <f t="shared" si="9"/>
        <v>22.2</v>
      </c>
      <c r="N26" s="22"/>
      <c r="P26" s="37">
        <f t="shared" si="1"/>
        <v>9.2618399999999994</v>
      </c>
      <c r="Q26" s="37">
        <f t="shared" si="2"/>
        <v>5.1792599999999993</v>
      </c>
      <c r="R26" s="37">
        <f t="shared" si="3"/>
        <v>6.6799799999999996</v>
      </c>
      <c r="S26" s="37">
        <f t="shared" si="4"/>
        <v>1.0789200000000001</v>
      </c>
      <c r="T26" s="37">
        <f t="shared" si="10"/>
        <v>22.2</v>
      </c>
    </row>
    <row r="27" spans="1:20">
      <c r="A27" s="8" t="s">
        <v>69</v>
      </c>
      <c r="B27" s="201">
        <v>22.2</v>
      </c>
      <c r="C27" s="201">
        <v>22.2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9.2618399999999994</v>
      </c>
      <c r="J27" s="21">
        <f t="shared" si="6"/>
        <v>5.1792599999999993</v>
      </c>
      <c r="K27" s="21">
        <f t="shared" si="7"/>
        <v>6.6799799999999996</v>
      </c>
      <c r="L27" s="21">
        <f t="shared" si="8"/>
        <v>1.0789200000000001</v>
      </c>
      <c r="M27" s="157">
        <f t="shared" si="9"/>
        <v>22.2</v>
      </c>
      <c r="N27" s="22"/>
      <c r="P27" s="37">
        <f t="shared" si="1"/>
        <v>9.2618399999999994</v>
      </c>
      <c r="Q27" s="37">
        <f t="shared" si="2"/>
        <v>5.1792599999999993</v>
      </c>
      <c r="R27" s="37">
        <f t="shared" si="3"/>
        <v>6.6799799999999996</v>
      </c>
      <c r="S27" s="37">
        <f t="shared" si="4"/>
        <v>1.0789200000000001</v>
      </c>
      <c r="T27" s="37">
        <f t="shared" si="10"/>
        <v>22.2</v>
      </c>
    </row>
    <row r="28" spans="1:20">
      <c r="A28" s="8" t="s">
        <v>70</v>
      </c>
      <c r="B28" s="201">
        <v>22.2</v>
      </c>
      <c r="C28" s="201">
        <v>22.2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9.2618399999999994</v>
      </c>
      <c r="J28" s="21">
        <f t="shared" si="6"/>
        <v>5.1792599999999993</v>
      </c>
      <c r="K28" s="21">
        <f t="shared" si="7"/>
        <v>6.6799799999999996</v>
      </c>
      <c r="L28" s="21">
        <f t="shared" si="8"/>
        <v>1.0789200000000001</v>
      </c>
      <c r="M28" s="157">
        <f t="shared" si="9"/>
        <v>22.2</v>
      </c>
      <c r="N28" s="22"/>
      <c r="P28" s="37">
        <f t="shared" si="1"/>
        <v>9.2618399999999994</v>
      </c>
      <c r="Q28" s="37">
        <f t="shared" si="2"/>
        <v>5.1792599999999993</v>
      </c>
      <c r="R28" s="37">
        <f t="shared" si="3"/>
        <v>6.6799799999999996</v>
      </c>
      <c r="S28" s="37">
        <f t="shared" si="4"/>
        <v>1.0789200000000001</v>
      </c>
      <c r="T28" s="37">
        <f t="shared" si="10"/>
        <v>22.2</v>
      </c>
    </row>
    <row r="29" spans="1:20">
      <c r="A29" s="8" t="s">
        <v>71</v>
      </c>
      <c r="B29" s="201">
        <v>22.2</v>
      </c>
      <c r="C29" s="201">
        <v>22.2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9.2618399999999994</v>
      </c>
      <c r="J29" s="21">
        <f t="shared" si="6"/>
        <v>5.1792599999999993</v>
      </c>
      <c r="K29" s="21">
        <f t="shared" si="7"/>
        <v>6.6799799999999996</v>
      </c>
      <c r="L29" s="21">
        <f t="shared" si="8"/>
        <v>1.0789200000000001</v>
      </c>
      <c r="M29" s="157">
        <f t="shared" si="9"/>
        <v>22.2</v>
      </c>
      <c r="N29" s="22"/>
      <c r="P29" s="37">
        <f t="shared" si="1"/>
        <v>9.2618399999999994</v>
      </c>
      <c r="Q29" s="37">
        <f t="shared" si="2"/>
        <v>5.1792599999999993</v>
      </c>
      <c r="R29" s="37">
        <f t="shared" si="3"/>
        <v>6.6799799999999996</v>
      </c>
      <c r="S29" s="37">
        <f t="shared" si="4"/>
        <v>1.0789200000000001</v>
      </c>
      <c r="T29" s="37">
        <f t="shared" si="10"/>
        <v>22.2</v>
      </c>
    </row>
    <row r="30" spans="1:20">
      <c r="A30" s="8" t="s">
        <v>72</v>
      </c>
      <c r="B30" s="201">
        <v>21.2</v>
      </c>
      <c r="C30" s="201">
        <v>21.2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8.8446400000000001</v>
      </c>
      <c r="J30" s="21">
        <f t="shared" si="6"/>
        <v>4.9459599999999995</v>
      </c>
      <c r="K30" s="21">
        <f t="shared" si="7"/>
        <v>6.3790800000000001</v>
      </c>
      <c r="L30" s="21">
        <f t="shared" si="8"/>
        <v>1.0303199999999999</v>
      </c>
      <c r="M30" s="157">
        <f t="shared" si="9"/>
        <v>21.2</v>
      </c>
      <c r="N30" s="22"/>
      <c r="P30" s="37">
        <f t="shared" si="1"/>
        <v>8.8446400000000001</v>
      </c>
      <c r="Q30" s="37">
        <f t="shared" si="2"/>
        <v>4.9459599999999995</v>
      </c>
      <c r="R30" s="37">
        <f t="shared" si="3"/>
        <v>6.3790800000000001</v>
      </c>
      <c r="S30" s="37">
        <f t="shared" si="4"/>
        <v>1.0303199999999999</v>
      </c>
      <c r="T30" s="37">
        <f t="shared" si="10"/>
        <v>21.2</v>
      </c>
    </row>
    <row r="31" spans="1:20">
      <c r="A31" s="8" t="s">
        <v>73</v>
      </c>
      <c r="B31" s="201">
        <v>21.2</v>
      </c>
      <c r="C31" s="201">
        <v>21.2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8.8446400000000001</v>
      </c>
      <c r="J31" s="21">
        <f t="shared" si="6"/>
        <v>4.9459599999999995</v>
      </c>
      <c r="K31" s="21">
        <f t="shared" si="7"/>
        <v>6.3790800000000001</v>
      </c>
      <c r="L31" s="21">
        <f t="shared" si="8"/>
        <v>1.0303199999999999</v>
      </c>
      <c r="M31" s="157">
        <f t="shared" si="9"/>
        <v>21.2</v>
      </c>
      <c r="N31" s="22"/>
      <c r="P31" s="37">
        <f t="shared" si="1"/>
        <v>8.8446400000000001</v>
      </c>
      <c r="Q31" s="37">
        <f t="shared" si="2"/>
        <v>4.9459599999999995</v>
      </c>
      <c r="R31" s="37">
        <f t="shared" si="3"/>
        <v>6.3790800000000001</v>
      </c>
      <c r="S31" s="37">
        <f t="shared" si="4"/>
        <v>1.0303199999999999</v>
      </c>
      <c r="T31" s="37">
        <f t="shared" si="10"/>
        <v>21.2</v>
      </c>
    </row>
    <row r="32" spans="1:20">
      <c r="A32" s="8" t="s">
        <v>74</v>
      </c>
      <c r="B32" s="201">
        <v>21.2</v>
      </c>
      <c r="C32" s="201">
        <v>21.2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8.8446400000000001</v>
      </c>
      <c r="J32" s="21">
        <f t="shared" si="6"/>
        <v>4.9459599999999995</v>
      </c>
      <c r="K32" s="21">
        <f t="shared" si="7"/>
        <v>6.3790800000000001</v>
      </c>
      <c r="L32" s="21">
        <f t="shared" si="8"/>
        <v>1.0303199999999999</v>
      </c>
      <c r="M32" s="157">
        <f t="shared" si="9"/>
        <v>21.2</v>
      </c>
      <c r="N32" s="22"/>
      <c r="P32" s="37">
        <f t="shared" si="1"/>
        <v>8.8446400000000001</v>
      </c>
      <c r="Q32" s="37">
        <f t="shared" si="2"/>
        <v>4.9459599999999995</v>
      </c>
      <c r="R32" s="37">
        <f t="shared" si="3"/>
        <v>6.3790800000000001</v>
      </c>
      <c r="S32" s="37">
        <f t="shared" si="4"/>
        <v>1.0303199999999999</v>
      </c>
      <c r="T32" s="37">
        <f t="shared" si="10"/>
        <v>21.2</v>
      </c>
    </row>
    <row r="33" spans="1:20">
      <c r="A33" s="8" t="s">
        <v>75</v>
      </c>
      <c r="B33" s="201">
        <v>21.2</v>
      </c>
      <c r="C33" s="201">
        <v>21.2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8.8446400000000001</v>
      </c>
      <c r="J33" s="21">
        <f t="shared" si="6"/>
        <v>4.9459599999999995</v>
      </c>
      <c r="K33" s="21">
        <f t="shared" si="7"/>
        <v>6.3790800000000001</v>
      </c>
      <c r="L33" s="21">
        <f t="shared" si="8"/>
        <v>1.0303199999999999</v>
      </c>
      <c r="M33" s="157">
        <f t="shared" si="9"/>
        <v>21.2</v>
      </c>
      <c r="N33" s="22"/>
      <c r="P33" s="37">
        <f t="shared" si="1"/>
        <v>8.8446400000000001</v>
      </c>
      <c r="Q33" s="37">
        <f t="shared" si="2"/>
        <v>4.9459599999999995</v>
      </c>
      <c r="R33" s="37">
        <f t="shared" si="3"/>
        <v>6.3790800000000001</v>
      </c>
      <c r="S33" s="37">
        <f t="shared" si="4"/>
        <v>1.0303199999999999</v>
      </c>
      <c r="T33" s="37">
        <f t="shared" si="10"/>
        <v>21.2</v>
      </c>
    </row>
    <row r="34" spans="1:20">
      <c r="A34" s="8" t="s">
        <v>76</v>
      </c>
      <c r="B34" s="201">
        <v>21.2</v>
      </c>
      <c r="C34" s="201">
        <v>21.2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8.8446400000000001</v>
      </c>
      <c r="J34" s="21">
        <f t="shared" si="6"/>
        <v>4.9459599999999995</v>
      </c>
      <c r="K34" s="21">
        <f t="shared" si="7"/>
        <v>6.3790800000000001</v>
      </c>
      <c r="L34" s="21">
        <f t="shared" si="8"/>
        <v>1.0303199999999999</v>
      </c>
      <c r="M34" s="157">
        <f t="shared" si="9"/>
        <v>21.2</v>
      </c>
      <c r="N34" s="22"/>
      <c r="P34" s="37">
        <f t="shared" si="1"/>
        <v>8.8446400000000001</v>
      </c>
      <c r="Q34" s="37">
        <f t="shared" si="2"/>
        <v>4.9459599999999995</v>
      </c>
      <c r="R34" s="37">
        <f t="shared" si="3"/>
        <v>6.3790800000000001</v>
      </c>
      <c r="S34" s="37">
        <f t="shared" si="4"/>
        <v>1.0303199999999999</v>
      </c>
      <c r="T34" s="37">
        <f t="shared" si="10"/>
        <v>21.2</v>
      </c>
    </row>
    <row r="35" spans="1:20">
      <c r="A35" s="8" t="s">
        <v>77</v>
      </c>
      <c r="B35" s="201">
        <v>21.2</v>
      </c>
      <c r="C35" s="201">
        <v>21.2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8.8446400000000001</v>
      </c>
      <c r="J35" s="21">
        <f t="shared" si="6"/>
        <v>4.9459599999999995</v>
      </c>
      <c r="K35" s="21">
        <f t="shared" si="7"/>
        <v>6.3790800000000001</v>
      </c>
      <c r="L35" s="21">
        <f t="shared" si="8"/>
        <v>1.0303199999999999</v>
      </c>
      <c r="M35" s="157">
        <f t="shared" si="9"/>
        <v>21.2</v>
      </c>
      <c r="N35" s="22"/>
      <c r="P35" s="37">
        <f t="shared" ref="P35:P66" si="12">I35</f>
        <v>8.8446400000000001</v>
      </c>
      <c r="Q35" s="37">
        <f t="shared" ref="Q35:Q66" si="13">J35</f>
        <v>4.9459599999999995</v>
      </c>
      <c r="R35" s="37">
        <f t="shared" ref="R35:R66" si="14">K35</f>
        <v>6.3790800000000001</v>
      </c>
      <c r="S35" s="37">
        <f t="shared" ref="S35:S66" si="15">L35</f>
        <v>1.0303199999999999</v>
      </c>
      <c r="T35" s="37">
        <f t="shared" si="10"/>
        <v>21.2</v>
      </c>
    </row>
    <row r="36" spans="1:20">
      <c r="A36" s="8" t="s">
        <v>78</v>
      </c>
      <c r="B36" s="201">
        <v>21.2</v>
      </c>
      <c r="C36" s="201">
        <v>21.2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8.8446400000000001</v>
      </c>
      <c r="J36" s="21">
        <f t="shared" si="6"/>
        <v>4.9459599999999995</v>
      </c>
      <c r="K36" s="21">
        <f t="shared" si="7"/>
        <v>6.3790800000000001</v>
      </c>
      <c r="L36" s="21">
        <f t="shared" si="8"/>
        <v>1.0303199999999999</v>
      </c>
      <c r="M36" s="157">
        <f t="shared" si="9"/>
        <v>21.2</v>
      </c>
      <c r="N36" s="22"/>
      <c r="P36" s="37">
        <f t="shared" si="12"/>
        <v>8.8446400000000001</v>
      </c>
      <c r="Q36" s="37">
        <f t="shared" si="13"/>
        <v>4.9459599999999995</v>
      </c>
      <c r="R36" s="37">
        <f t="shared" si="14"/>
        <v>6.3790800000000001</v>
      </c>
      <c r="S36" s="37">
        <f t="shared" si="15"/>
        <v>1.0303199999999999</v>
      </c>
      <c r="T36" s="37">
        <f t="shared" si="10"/>
        <v>21.2</v>
      </c>
    </row>
    <row r="37" spans="1:20">
      <c r="A37" s="8" t="s">
        <v>79</v>
      </c>
      <c r="B37" s="201">
        <v>21.2</v>
      </c>
      <c r="C37" s="201">
        <v>21.2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8.8446400000000001</v>
      </c>
      <c r="J37" s="21">
        <f t="shared" si="6"/>
        <v>4.9459599999999995</v>
      </c>
      <c r="K37" s="21">
        <f t="shared" si="7"/>
        <v>6.3790800000000001</v>
      </c>
      <c r="L37" s="21">
        <f t="shared" si="8"/>
        <v>1.0303199999999999</v>
      </c>
      <c r="M37" s="157">
        <f t="shared" si="9"/>
        <v>21.2</v>
      </c>
      <c r="N37" s="22"/>
      <c r="P37" s="37">
        <f t="shared" si="12"/>
        <v>8.8446400000000001</v>
      </c>
      <c r="Q37" s="37">
        <f t="shared" si="13"/>
        <v>4.9459599999999995</v>
      </c>
      <c r="R37" s="37">
        <f t="shared" si="14"/>
        <v>6.3790800000000001</v>
      </c>
      <c r="S37" s="37">
        <f t="shared" si="15"/>
        <v>1.0303199999999999</v>
      </c>
      <c r="T37" s="37">
        <f t="shared" si="10"/>
        <v>21.2</v>
      </c>
    </row>
    <row r="38" spans="1:20">
      <c r="A38" s="8" t="s">
        <v>80</v>
      </c>
      <c r="B38" s="201">
        <v>21.2</v>
      </c>
      <c r="C38" s="201">
        <v>21.2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8.8446400000000001</v>
      </c>
      <c r="J38" s="21">
        <f t="shared" si="6"/>
        <v>4.9459599999999995</v>
      </c>
      <c r="K38" s="21">
        <f t="shared" si="7"/>
        <v>6.3790800000000001</v>
      </c>
      <c r="L38" s="21">
        <f t="shared" si="8"/>
        <v>1.0303199999999999</v>
      </c>
      <c r="M38" s="157">
        <f t="shared" si="9"/>
        <v>21.2</v>
      </c>
      <c r="N38" s="22"/>
      <c r="P38" s="37">
        <f t="shared" si="12"/>
        <v>8.8446400000000001</v>
      </c>
      <c r="Q38" s="37">
        <f t="shared" si="13"/>
        <v>4.9459599999999995</v>
      </c>
      <c r="R38" s="37">
        <f t="shared" si="14"/>
        <v>6.3790800000000001</v>
      </c>
      <c r="S38" s="37">
        <f t="shared" si="15"/>
        <v>1.0303199999999999</v>
      </c>
      <c r="T38" s="37">
        <f t="shared" si="10"/>
        <v>21.2</v>
      </c>
    </row>
    <row r="39" spans="1:20">
      <c r="A39" s="8" t="s">
        <v>81</v>
      </c>
      <c r="B39" s="201">
        <v>21.2</v>
      </c>
      <c r="C39" s="201">
        <v>21.2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8.8446400000000001</v>
      </c>
      <c r="J39" s="21">
        <f t="shared" si="6"/>
        <v>4.9459599999999995</v>
      </c>
      <c r="K39" s="21">
        <f t="shared" si="7"/>
        <v>6.3790800000000001</v>
      </c>
      <c r="L39" s="21">
        <f t="shared" si="8"/>
        <v>1.0303199999999999</v>
      </c>
      <c r="M39" s="157">
        <f t="shared" si="9"/>
        <v>21.2</v>
      </c>
      <c r="N39" s="22"/>
      <c r="P39" s="37">
        <f t="shared" si="12"/>
        <v>8.8446400000000001</v>
      </c>
      <c r="Q39" s="37">
        <f t="shared" si="13"/>
        <v>4.9459599999999995</v>
      </c>
      <c r="R39" s="37">
        <f t="shared" si="14"/>
        <v>6.3790800000000001</v>
      </c>
      <c r="S39" s="37">
        <f t="shared" si="15"/>
        <v>1.0303199999999999</v>
      </c>
      <c r="T39" s="37">
        <f t="shared" si="10"/>
        <v>21.2</v>
      </c>
    </row>
    <row r="40" spans="1:20">
      <c r="A40" s="8" t="s">
        <v>82</v>
      </c>
      <c r="B40" s="201">
        <v>21.2</v>
      </c>
      <c r="C40" s="201">
        <v>21.2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8.8446400000000001</v>
      </c>
      <c r="J40" s="21">
        <f t="shared" si="6"/>
        <v>4.9459599999999995</v>
      </c>
      <c r="K40" s="21">
        <f t="shared" si="7"/>
        <v>6.3790800000000001</v>
      </c>
      <c r="L40" s="21">
        <f t="shared" si="8"/>
        <v>1.0303199999999999</v>
      </c>
      <c r="M40" s="157">
        <f t="shared" si="9"/>
        <v>21.2</v>
      </c>
      <c r="N40" s="22"/>
      <c r="P40" s="37">
        <f t="shared" si="12"/>
        <v>8.8446400000000001</v>
      </c>
      <c r="Q40" s="37">
        <f t="shared" si="13"/>
        <v>4.9459599999999995</v>
      </c>
      <c r="R40" s="37">
        <f t="shared" si="14"/>
        <v>6.3790800000000001</v>
      </c>
      <c r="S40" s="37">
        <f t="shared" si="15"/>
        <v>1.0303199999999999</v>
      </c>
      <c r="T40" s="37">
        <f t="shared" si="10"/>
        <v>21.2</v>
      </c>
    </row>
    <row r="41" spans="1:20">
      <c r="A41" s="8" t="s">
        <v>83</v>
      </c>
      <c r="B41" s="201">
        <v>21.2</v>
      </c>
      <c r="C41" s="201">
        <v>21.2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8.8446400000000001</v>
      </c>
      <c r="J41" s="21">
        <f t="shared" si="6"/>
        <v>4.9459599999999995</v>
      </c>
      <c r="K41" s="21">
        <f t="shared" si="7"/>
        <v>6.3790800000000001</v>
      </c>
      <c r="L41" s="21">
        <f t="shared" si="8"/>
        <v>1.0303199999999999</v>
      </c>
      <c r="M41" s="157">
        <f t="shared" si="9"/>
        <v>21.2</v>
      </c>
      <c r="N41" s="22"/>
      <c r="P41" s="37">
        <f t="shared" si="12"/>
        <v>8.8446400000000001</v>
      </c>
      <c r="Q41" s="37">
        <f t="shared" si="13"/>
        <v>4.9459599999999995</v>
      </c>
      <c r="R41" s="37">
        <f t="shared" si="14"/>
        <v>6.3790800000000001</v>
      </c>
      <c r="S41" s="37">
        <f t="shared" si="15"/>
        <v>1.0303199999999999</v>
      </c>
      <c r="T41" s="37">
        <f t="shared" si="10"/>
        <v>21.2</v>
      </c>
    </row>
    <row r="42" spans="1:20">
      <c r="A42" s="8" t="s">
        <v>84</v>
      </c>
      <c r="B42" s="201">
        <v>21.2</v>
      </c>
      <c r="C42" s="201">
        <v>21.2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8.8446400000000001</v>
      </c>
      <c r="J42" s="21">
        <f t="shared" si="6"/>
        <v>4.9459599999999995</v>
      </c>
      <c r="K42" s="21">
        <f t="shared" si="7"/>
        <v>6.3790800000000001</v>
      </c>
      <c r="L42" s="21">
        <f t="shared" si="8"/>
        <v>1.0303199999999999</v>
      </c>
      <c r="M42" s="157">
        <f t="shared" si="9"/>
        <v>21.2</v>
      </c>
      <c r="N42" s="22"/>
      <c r="P42" s="37">
        <f t="shared" si="12"/>
        <v>8.8446400000000001</v>
      </c>
      <c r="Q42" s="37">
        <f t="shared" si="13"/>
        <v>4.9459599999999995</v>
      </c>
      <c r="R42" s="37">
        <f t="shared" si="14"/>
        <v>6.3790800000000001</v>
      </c>
      <c r="S42" s="37">
        <f t="shared" si="15"/>
        <v>1.0303199999999999</v>
      </c>
      <c r="T42" s="37">
        <f t="shared" si="10"/>
        <v>21.2</v>
      </c>
    </row>
    <row r="43" spans="1:20">
      <c r="A43" s="8" t="s">
        <v>85</v>
      </c>
      <c r="B43" s="201">
        <v>21.2</v>
      </c>
      <c r="C43" s="201">
        <v>21.2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8.8446400000000001</v>
      </c>
      <c r="J43" s="21">
        <f t="shared" si="6"/>
        <v>4.9459599999999995</v>
      </c>
      <c r="K43" s="21">
        <f t="shared" si="7"/>
        <v>6.3790800000000001</v>
      </c>
      <c r="L43" s="21">
        <f t="shared" si="8"/>
        <v>1.0303199999999999</v>
      </c>
      <c r="M43" s="157">
        <f t="shared" si="9"/>
        <v>21.2</v>
      </c>
      <c r="N43" s="22"/>
      <c r="P43" s="37">
        <f t="shared" si="12"/>
        <v>8.8446400000000001</v>
      </c>
      <c r="Q43" s="37">
        <f t="shared" si="13"/>
        <v>4.9459599999999995</v>
      </c>
      <c r="R43" s="37">
        <f t="shared" si="14"/>
        <v>6.3790800000000001</v>
      </c>
      <c r="S43" s="37">
        <f t="shared" si="15"/>
        <v>1.0303199999999999</v>
      </c>
      <c r="T43" s="37">
        <f t="shared" si="10"/>
        <v>21.2</v>
      </c>
    </row>
    <row r="44" spans="1:20">
      <c r="A44" s="8" t="s">
        <v>86</v>
      </c>
      <c r="B44" s="201">
        <v>21.2</v>
      </c>
      <c r="C44" s="201">
        <v>21.2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8.8446400000000001</v>
      </c>
      <c r="J44" s="21">
        <f t="shared" si="6"/>
        <v>4.9459599999999995</v>
      </c>
      <c r="K44" s="21">
        <f t="shared" si="7"/>
        <v>6.3790800000000001</v>
      </c>
      <c r="L44" s="21">
        <f t="shared" si="8"/>
        <v>1.0303199999999999</v>
      </c>
      <c r="M44" s="157">
        <f t="shared" si="9"/>
        <v>21.2</v>
      </c>
      <c r="N44" s="22"/>
      <c r="P44" s="37">
        <f t="shared" si="12"/>
        <v>8.8446400000000001</v>
      </c>
      <c r="Q44" s="37">
        <f t="shared" si="13"/>
        <v>4.9459599999999995</v>
      </c>
      <c r="R44" s="37">
        <f t="shared" si="14"/>
        <v>6.3790800000000001</v>
      </c>
      <c r="S44" s="37">
        <f t="shared" si="15"/>
        <v>1.0303199999999999</v>
      </c>
      <c r="T44" s="37">
        <f t="shared" si="10"/>
        <v>21.2</v>
      </c>
    </row>
    <row r="45" spans="1:20">
      <c r="A45" s="8" t="s">
        <v>87</v>
      </c>
      <c r="B45" s="201">
        <v>21.2</v>
      </c>
      <c r="C45" s="201">
        <v>21.2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8.8446400000000001</v>
      </c>
      <c r="J45" s="21">
        <f t="shared" si="6"/>
        <v>4.9459599999999995</v>
      </c>
      <c r="K45" s="21">
        <f t="shared" si="7"/>
        <v>6.3790800000000001</v>
      </c>
      <c r="L45" s="21">
        <f t="shared" si="8"/>
        <v>1.0303199999999999</v>
      </c>
      <c r="M45" s="157">
        <f t="shared" si="9"/>
        <v>21.2</v>
      </c>
      <c r="N45" s="22"/>
      <c r="P45" s="37">
        <f t="shared" si="12"/>
        <v>8.8446400000000001</v>
      </c>
      <c r="Q45" s="37">
        <f t="shared" si="13"/>
        <v>4.9459599999999995</v>
      </c>
      <c r="R45" s="37">
        <f t="shared" si="14"/>
        <v>6.3790800000000001</v>
      </c>
      <c r="S45" s="37">
        <f t="shared" si="15"/>
        <v>1.0303199999999999</v>
      </c>
      <c r="T45" s="37">
        <f t="shared" si="10"/>
        <v>21.2</v>
      </c>
    </row>
    <row r="46" spans="1:20">
      <c r="A46" s="8" t="s">
        <v>88</v>
      </c>
      <c r="B46" s="201">
        <v>21.2</v>
      </c>
      <c r="C46" s="201">
        <v>21.2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8.8446400000000001</v>
      </c>
      <c r="J46" s="21">
        <f t="shared" si="6"/>
        <v>4.9459599999999995</v>
      </c>
      <c r="K46" s="21">
        <f t="shared" si="7"/>
        <v>6.3790800000000001</v>
      </c>
      <c r="L46" s="21">
        <f t="shared" si="8"/>
        <v>1.0303199999999999</v>
      </c>
      <c r="M46" s="157">
        <f t="shared" si="9"/>
        <v>21.2</v>
      </c>
      <c r="N46" s="22"/>
      <c r="P46" s="37">
        <f t="shared" si="12"/>
        <v>8.8446400000000001</v>
      </c>
      <c r="Q46" s="37">
        <f t="shared" si="13"/>
        <v>4.9459599999999995</v>
      </c>
      <c r="R46" s="37">
        <f t="shared" si="14"/>
        <v>6.3790800000000001</v>
      </c>
      <c r="S46" s="37">
        <f t="shared" si="15"/>
        <v>1.0303199999999999</v>
      </c>
      <c r="T46" s="37">
        <f t="shared" si="10"/>
        <v>21.2</v>
      </c>
    </row>
    <row r="47" spans="1:20">
      <c r="A47" s="8" t="s">
        <v>89</v>
      </c>
      <c r="B47" s="201">
        <v>21.2</v>
      </c>
      <c r="C47" s="201">
        <v>21.2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8.8446400000000001</v>
      </c>
      <c r="J47" s="21">
        <f t="shared" si="6"/>
        <v>4.9459599999999995</v>
      </c>
      <c r="K47" s="21">
        <f t="shared" si="7"/>
        <v>6.3790800000000001</v>
      </c>
      <c r="L47" s="21">
        <f t="shared" si="8"/>
        <v>1.0303199999999999</v>
      </c>
      <c r="M47" s="157">
        <f t="shared" si="9"/>
        <v>21.2</v>
      </c>
      <c r="N47" s="22"/>
      <c r="P47" s="37">
        <f t="shared" si="12"/>
        <v>8.8446400000000001</v>
      </c>
      <c r="Q47" s="37">
        <f t="shared" si="13"/>
        <v>4.9459599999999995</v>
      </c>
      <c r="R47" s="37">
        <f t="shared" si="14"/>
        <v>6.3790800000000001</v>
      </c>
      <c r="S47" s="37">
        <f t="shared" si="15"/>
        <v>1.0303199999999999</v>
      </c>
      <c r="T47" s="37">
        <f t="shared" si="10"/>
        <v>21.2</v>
      </c>
    </row>
    <row r="48" spans="1:20">
      <c r="A48" s="8" t="s">
        <v>90</v>
      </c>
      <c r="B48" s="201">
        <v>21.2</v>
      </c>
      <c r="C48" s="201">
        <v>21.2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8.8446400000000001</v>
      </c>
      <c r="J48" s="21">
        <f t="shared" si="6"/>
        <v>4.9459599999999995</v>
      </c>
      <c r="K48" s="21">
        <f t="shared" si="7"/>
        <v>6.3790800000000001</v>
      </c>
      <c r="L48" s="21">
        <f t="shared" si="8"/>
        <v>1.0303199999999999</v>
      </c>
      <c r="M48" s="157">
        <f t="shared" si="9"/>
        <v>21.2</v>
      </c>
      <c r="N48" s="22"/>
      <c r="P48" s="37">
        <f t="shared" si="12"/>
        <v>8.8446400000000001</v>
      </c>
      <c r="Q48" s="37">
        <f t="shared" si="13"/>
        <v>4.9459599999999995</v>
      </c>
      <c r="R48" s="37">
        <f t="shared" si="14"/>
        <v>6.3790800000000001</v>
      </c>
      <c r="S48" s="37">
        <f t="shared" si="15"/>
        <v>1.0303199999999999</v>
      </c>
      <c r="T48" s="37">
        <f t="shared" si="10"/>
        <v>21.2</v>
      </c>
    </row>
    <row r="49" spans="1:20">
      <c r="A49" s="8" t="s">
        <v>91</v>
      </c>
      <c r="B49" s="201">
        <v>21.2</v>
      </c>
      <c r="C49" s="201">
        <v>21.2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8.8446400000000001</v>
      </c>
      <c r="J49" s="21">
        <f t="shared" si="6"/>
        <v>4.9459599999999995</v>
      </c>
      <c r="K49" s="21">
        <f t="shared" si="7"/>
        <v>6.3790800000000001</v>
      </c>
      <c r="L49" s="21">
        <f t="shared" si="8"/>
        <v>1.0303199999999999</v>
      </c>
      <c r="M49" s="157">
        <f t="shared" si="9"/>
        <v>21.2</v>
      </c>
      <c r="N49" s="22"/>
      <c r="P49" s="37">
        <f t="shared" si="12"/>
        <v>8.8446400000000001</v>
      </c>
      <c r="Q49" s="37">
        <f t="shared" si="13"/>
        <v>4.9459599999999995</v>
      </c>
      <c r="R49" s="37">
        <f t="shared" si="14"/>
        <v>6.3790800000000001</v>
      </c>
      <c r="S49" s="37">
        <f t="shared" si="15"/>
        <v>1.0303199999999999</v>
      </c>
      <c r="T49" s="37">
        <f t="shared" si="10"/>
        <v>21.2</v>
      </c>
    </row>
    <row r="50" spans="1:20">
      <c r="A50" s="8" t="s">
        <v>92</v>
      </c>
      <c r="B50" s="201">
        <v>21.2</v>
      </c>
      <c r="C50" s="201">
        <v>21.2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8.8446400000000001</v>
      </c>
      <c r="J50" s="21">
        <f t="shared" si="6"/>
        <v>4.9459599999999995</v>
      </c>
      <c r="K50" s="21">
        <f t="shared" si="7"/>
        <v>6.3790800000000001</v>
      </c>
      <c r="L50" s="21">
        <f t="shared" si="8"/>
        <v>1.0303199999999999</v>
      </c>
      <c r="M50" s="157">
        <f t="shared" si="9"/>
        <v>21.2</v>
      </c>
      <c r="N50" s="22"/>
      <c r="P50" s="37">
        <f t="shared" si="12"/>
        <v>8.8446400000000001</v>
      </c>
      <c r="Q50" s="37">
        <f t="shared" si="13"/>
        <v>4.9459599999999995</v>
      </c>
      <c r="R50" s="37">
        <f t="shared" si="14"/>
        <v>6.3790800000000001</v>
      </c>
      <c r="S50" s="37">
        <f t="shared" si="15"/>
        <v>1.0303199999999999</v>
      </c>
      <c r="T50" s="37">
        <f t="shared" si="10"/>
        <v>21.2</v>
      </c>
    </row>
    <row r="51" spans="1:20">
      <c r="A51" s="8" t="s">
        <v>93</v>
      </c>
      <c r="B51" s="201">
        <v>21.2</v>
      </c>
      <c r="C51" s="201">
        <v>21.2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8.8446400000000001</v>
      </c>
      <c r="J51" s="21">
        <f t="shared" si="6"/>
        <v>4.9459599999999995</v>
      </c>
      <c r="K51" s="21">
        <f t="shared" si="7"/>
        <v>6.3790800000000001</v>
      </c>
      <c r="L51" s="21">
        <f t="shared" si="8"/>
        <v>1.0303199999999999</v>
      </c>
      <c r="M51" s="157">
        <f t="shared" si="9"/>
        <v>21.2</v>
      </c>
      <c r="N51" s="22"/>
      <c r="P51" s="37">
        <f t="shared" si="12"/>
        <v>8.8446400000000001</v>
      </c>
      <c r="Q51" s="37">
        <f t="shared" si="13"/>
        <v>4.9459599999999995</v>
      </c>
      <c r="R51" s="37">
        <f t="shared" si="14"/>
        <v>6.3790800000000001</v>
      </c>
      <c r="S51" s="37">
        <f t="shared" si="15"/>
        <v>1.0303199999999999</v>
      </c>
      <c r="T51" s="37">
        <f t="shared" si="10"/>
        <v>21.2</v>
      </c>
    </row>
    <row r="52" spans="1:20">
      <c r="A52" s="8" t="s">
        <v>94</v>
      </c>
      <c r="B52" s="201">
        <v>24</v>
      </c>
      <c r="C52" s="201">
        <v>24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10.0128</v>
      </c>
      <c r="J52" s="21">
        <f t="shared" si="6"/>
        <v>5.5991999999999997</v>
      </c>
      <c r="K52" s="21">
        <f t="shared" si="7"/>
        <v>7.2215999999999996</v>
      </c>
      <c r="L52" s="21">
        <f t="shared" si="8"/>
        <v>1.1664000000000001</v>
      </c>
      <c r="M52" s="157">
        <f t="shared" si="9"/>
        <v>24</v>
      </c>
      <c r="N52" s="22"/>
      <c r="P52" s="37">
        <f t="shared" si="12"/>
        <v>10.0128</v>
      </c>
      <c r="Q52" s="37">
        <f t="shared" si="13"/>
        <v>5.5991999999999997</v>
      </c>
      <c r="R52" s="37">
        <f t="shared" si="14"/>
        <v>7.2215999999999996</v>
      </c>
      <c r="S52" s="37">
        <f t="shared" si="15"/>
        <v>1.1664000000000001</v>
      </c>
      <c r="T52" s="37">
        <f t="shared" si="10"/>
        <v>24</v>
      </c>
    </row>
    <row r="53" spans="1:20">
      <c r="A53" s="8" t="s">
        <v>95</v>
      </c>
      <c r="B53" s="201">
        <v>21.2</v>
      </c>
      <c r="C53" s="201">
        <v>21.2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8.8446400000000001</v>
      </c>
      <c r="J53" s="21">
        <f t="shared" si="6"/>
        <v>4.9459599999999995</v>
      </c>
      <c r="K53" s="21">
        <f t="shared" si="7"/>
        <v>6.3790800000000001</v>
      </c>
      <c r="L53" s="21">
        <f t="shared" si="8"/>
        <v>1.0303199999999999</v>
      </c>
      <c r="M53" s="157">
        <f t="shared" si="9"/>
        <v>21.2</v>
      </c>
      <c r="N53" s="22"/>
      <c r="P53" s="37">
        <f t="shared" si="12"/>
        <v>8.8446400000000001</v>
      </c>
      <c r="Q53" s="37">
        <f t="shared" si="13"/>
        <v>4.9459599999999995</v>
      </c>
      <c r="R53" s="37">
        <f t="shared" si="14"/>
        <v>6.3790800000000001</v>
      </c>
      <c r="S53" s="37">
        <f t="shared" si="15"/>
        <v>1.0303199999999999</v>
      </c>
      <c r="T53" s="37">
        <f t="shared" si="10"/>
        <v>21.2</v>
      </c>
    </row>
    <row r="54" spans="1:20">
      <c r="A54" s="8" t="s">
        <v>96</v>
      </c>
      <c r="B54" s="201">
        <v>21.2</v>
      </c>
      <c r="C54" s="201">
        <v>21.2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8.8446400000000001</v>
      </c>
      <c r="J54" s="21">
        <f t="shared" si="6"/>
        <v>4.9459599999999995</v>
      </c>
      <c r="K54" s="21">
        <f t="shared" si="7"/>
        <v>6.3790800000000001</v>
      </c>
      <c r="L54" s="21">
        <f t="shared" si="8"/>
        <v>1.0303199999999999</v>
      </c>
      <c r="M54" s="157">
        <f t="shared" si="9"/>
        <v>21.2</v>
      </c>
      <c r="N54" s="22"/>
      <c r="P54" s="37">
        <f t="shared" si="12"/>
        <v>8.8446400000000001</v>
      </c>
      <c r="Q54" s="37">
        <f t="shared" si="13"/>
        <v>4.9459599999999995</v>
      </c>
      <c r="R54" s="37">
        <f t="shared" si="14"/>
        <v>6.3790800000000001</v>
      </c>
      <c r="S54" s="37">
        <f t="shared" si="15"/>
        <v>1.0303199999999999</v>
      </c>
      <c r="T54" s="37">
        <f t="shared" si="10"/>
        <v>21.2</v>
      </c>
    </row>
    <row r="55" spans="1:20">
      <c r="A55" s="8" t="s">
        <v>97</v>
      </c>
      <c r="B55" s="201">
        <v>21.2</v>
      </c>
      <c r="C55" s="201">
        <v>21.2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8.8446400000000001</v>
      </c>
      <c r="J55" s="21">
        <f t="shared" si="6"/>
        <v>4.9459599999999995</v>
      </c>
      <c r="K55" s="21">
        <f t="shared" si="7"/>
        <v>6.3790800000000001</v>
      </c>
      <c r="L55" s="21">
        <f t="shared" si="8"/>
        <v>1.0303199999999999</v>
      </c>
      <c r="M55" s="157">
        <f t="shared" si="9"/>
        <v>21.2</v>
      </c>
      <c r="N55" s="22"/>
      <c r="P55" s="37">
        <f t="shared" si="12"/>
        <v>8.8446400000000001</v>
      </c>
      <c r="Q55" s="37">
        <f t="shared" si="13"/>
        <v>4.9459599999999995</v>
      </c>
      <c r="R55" s="37">
        <f t="shared" si="14"/>
        <v>6.3790800000000001</v>
      </c>
      <c r="S55" s="37">
        <f t="shared" si="15"/>
        <v>1.0303199999999999</v>
      </c>
      <c r="T55" s="37">
        <f t="shared" si="10"/>
        <v>21.2</v>
      </c>
    </row>
    <row r="56" spans="1:20">
      <c r="A56" s="8" t="s">
        <v>98</v>
      </c>
      <c r="B56" s="201">
        <v>21.2</v>
      </c>
      <c r="C56" s="201">
        <v>21.2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8.8446400000000001</v>
      </c>
      <c r="J56" s="21">
        <f t="shared" si="6"/>
        <v>4.9459599999999995</v>
      </c>
      <c r="K56" s="21">
        <f t="shared" si="7"/>
        <v>6.3790800000000001</v>
      </c>
      <c r="L56" s="21">
        <f t="shared" si="8"/>
        <v>1.0303199999999999</v>
      </c>
      <c r="M56" s="157">
        <f t="shared" si="9"/>
        <v>21.2</v>
      </c>
      <c r="N56" s="22"/>
      <c r="P56" s="37">
        <f t="shared" si="12"/>
        <v>8.8446400000000001</v>
      </c>
      <c r="Q56" s="37">
        <f t="shared" si="13"/>
        <v>4.9459599999999995</v>
      </c>
      <c r="R56" s="37">
        <f t="shared" si="14"/>
        <v>6.3790800000000001</v>
      </c>
      <c r="S56" s="37">
        <f t="shared" si="15"/>
        <v>1.0303199999999999</v>
      </c>
      <c r="T56" s="37">
        <f t="shared" si="10"/>
        <v>21.2</v>
      </c>
    </row>
    <row r="57" spans="1:20">
      <c r="A57" s="8" t="s">
        <v>99</v>
      </c>
      <c r="B57" s="201">
        <v>21.2</v>
      </c>
      <c r="C57" s="201">
        <v>21.2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8.8446400000000001</v>
      </c>
      <c r="J57" s="21">
        <f t="shared" si="6"/>
        <v>4.9459599999999995</v>
      </c>
      <c r="K57" s="21">
        <f t="shared" si="7"/>
        <v>6.3790800000000001</v>
      </c>
      <c r="L57" s="21">
        <f t="shared" si="8"/>
        <v>1.0303199999999999</v>
      </c>
      <c r="M57" s="157">
        <f t="shared" si="9"/>
        <v>21.2</v>
      </c>
      <c r="N57" s="22"/>
      <c r="P57" s="37">
        <f t="shared" si="12"/>
        <v>8.8446400000000001</v>
      </c>
      <c r="Q57" s="37">
        <f t="shared" si="13"/>
        <v>4.9459599999999995</v>
      </c>
      <c r="R57" s="37">
        <f t="shared" si="14"/>
        <v>6.3790800000000001</v>
      </c>
      <c r="S57" s="37">
        <f t="shared" si="15"/>
        <v>1.0303199999999999</v>
      </c>
      <c r="T57" s="37">
        <f t="shared" si="10"/>
        <v>21.2</v>
      </c>
    </row>
    <row r="58" spans="1:20">
      <c r="A58" s="8" t="s">
        <v>100</v>
      </c>
      <c r="B58" s="201">
        <v>21.2</v>
      </c>
      <c r="C58" s="201">
        <v>21.2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8.8446400000000001</v>
      </c>
      <c r="J58" s="21">
        <f t="shared" si="6"/>
        <v>4.9459599999999995</v>
      </c>
      <c r="K58" s="21">
        <f t="shared" si="7"/>
        <v>6.3790800000000001</v>
      </c>
      <c r="L58" s="21">
        <f t="shared" si="8"/>
        <v>1.0303199999999999</v>
      </c>
      <c r="M58" s="157">
        <f t="shared" si="9"/>
        <v>21.2</v>
      </c>
      <c r="N58" s="22"/>
      <c r="P58" s="37">
        <f t="shared" si="12"/>
        <v>8.8446400000000001</v>
      </c>
      <c r="Q58" s="37">
        <f t="shared" si="13"/>
        <v>4.9459599999999995</v>
      </c>
      <c r="R58" s="37">
        <f t="shared" si="14"/>
        <v>6.3790800000000001</v>
      </c>
      <c r="S58" s="37">
        <f t="shared" si="15"/>
        <v>1.0303199999999999</v>
      </c>
      <c r="T58" s="37">
        <f t="shared" si="10"/>
        <v>21.2</v>
      </c>
    </row>
    <row r="59" spans="1:20">
      <c r="A59" s="8" t="s">
        <v>101</v>
      </c>
      <c r="B59" s="201">
        <v>21.2</v>
      </c>
      <c r="C59" s="201">
        <v>21.2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8.8446400000000001</v>
      </c>
      <c r="J59" s="21">
        <f t="shared" si="6"/>
        <v>4.9459599999999995</v>
      </c>
      <c r="K59" s="21">
        <f t="shared" si="7"/>
        <v>6.3790800000000001</v>
      </c>
      <c r="L59" s="21">
        <f t="shared" si="8"/>
        <v>1.0303199999999999</v>
      </c>
      <c r="M59" s="157">
        <f t="shared" si="9"/>
        <v>21.2</v>
      </c>
      <c r="N59" s="22"/>
      <c r="P59" s="37">
        <f t="shared" si="12"/>
        <v>8.8446400000000001</v>
      </c>
      <c r="Q59" s="37">
        <f t="shared" si="13"/>
        <v>4.9459599999999995</v>
      </c>
      <c r="R59" s="37">
        <f t="shared" si="14"/>
        <v>6.3790800000000001</v>
      </c>
      <c r="S59" s="37">
        <f t="shared" si="15"/>
        <v>1.0303199999999999</v>
      </c>
      <c r="T59" s="37">
        <f t="shared" si="10"/>
        <v>21.2</v>
      </c>
    </row>
    <row r="60" spans="1:20">
      <c r="A60" s="8" t="s">
        <v>102</v>
      </c>
      <c r="B60" s="201">
        <v>21.2</v>
      </c>
      <c r="C60" s="201">
        <v>21.2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8.8446400000000001</v>
      </c>
      <c r="J60" s="21">
        <f t="shared" si="6"/>
        <v>4.9459599999999995</v>
      </c>
      <c r="K60" s="21">
        <f t="shared" si="7"/>
        <v>6.3790800000000001</v>
      </c>
      <c r="L60" s="21">
        <f t="shared" si="8"/>
        <v>1.0303199999999999</v>
      </c>
      <c r="M60" s="157">
        <f t="shared" si="9"/>
        <v>21.2</v>
      </c>
      <c r="N60" s="22"/>
      <c r="P60" s="37">
        <f t="shared" si="12"/>
        <v>8.8446400000000001</v>
      </c>
      <c r="Q60" s="37">
        <f t="shared" si="13"/>
        <v>4.9459599999999995</v>
      </c>
      <c r="R60" s="37">
        <f t="shared" si="14"/>
        <v>6.3790800000000001</v>
      </c>
      <c r="S60" s="37">
        <f t="shared" si="15"/>
        <v>1.0303199999999999</v>
      </c>
      <c r="T60" s="37">
        <f t="shared" si="10"/>
        <v>21.2</v>
      </c>
    </row>
    <row r="61" spans="1:20">
      <c r="A61" s="8" t="s">
        <v>103</v>
      </c>
      <c r="B61" s="201">
        <v>21.2</v>
      </c>
      <c r="C61" s="201">
        <v>21.2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8.8446400000000001</v>
      </c>
      <c r="J61" s="21">
        <f t="shared" si="6"/>
        <v>4.9459599999999995</v>
      </c>
      <c r="K61" s="21">
        <f t="shared" si="7"/>
        <v>6.3790800000000001</v>
      </c>
      <c r="L61" s="21">
        <f t="shared" si="8"/>
        <v>1.0303199999999999</v>
      </c>
      <c r="M61" s="157">
        <f t="shared" si="9"/>
        <v>21.2</v>
      </c>
      <c r="N61" s="22"/>
      <c r="P61" s="37">
        <f t="shared" si="12"/>
        <v>8.8446400000000001</v>
      </c>
      <c r="Q61" s="37">
        <f t="shared" si="13"/>
        <v>4.9459599999999995</v>
      </c>
      <c r="R61" s="37">
        <f t="shared" si="14"/>
        <v>6.3790800000000001</v>
      </c>
      <c r="S61" s="37">
        <f t="shared" si="15"/>
        <v>1.0303199999999999</v>
      </c>
      <c r="T61" s="37">
        <f t="shared" si="10"/>
        <v>21.2</v>
      </c>
    </row>
    <row r="62" spans="1:20">
      <c r="A62" s="8" t="s">
        <v>104</v>
      </c>
      <c r="B62" s="201">
        <v>21.2</v>
      </c>
      <c r="C62" s="201">
        <v>21.2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8.8446400000000001</v>
      </c>
      <c r="J62" s="21">
        <f t="shared" si="6"/>
        <v>4.9459599999999995</v>
      </c>
      <c r="K62" s="21">
        <f t="shared" si="7"/>
        <v>6.3790800000000001</v>
      </c>
      <c r="L62" s="21">
        <f t="shared" si="8"/>
        <v>1.0303199999999999</v>
      </c>
      <c r="M62" s="157">
        <f t="shared" si="9"/>
        <v>21.2</v>
      </c>
      <c r="N62" s="22"/>
      <c r="P62" s="37">
        <f t="shared" si="12"/>
        <v>8.8446400000000001</v>
      </c>
      <c r="Q62" s="37">
        <f t="shared" si="13"/>
        <v>4.9459599999999995</v>
      </c>
      <c r="R62" s="37">
        <f t="shared" si="14"/>
        <v>6.3790800000000001</v>
      </c>
      <c r="S62" s="37">
        <f t="shared" si="15"/>
        <v>1.0303199999999999</v>
      </c>
      <c r="T62" s="37">
        <f t="shared" si="10"/>
        <v>21.2</v>
      </c>
    </row>
    <row r="63" spans="1:20">
      <c r="A63" s="8" t="s">
        <v>105</v>
      </c>
      <c r="B63" s="201">
        <v>21.2</v>
      </c>
      <c r="C63" s="201">
        <v>21.2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8.8446400000000001</v>
      </c>
      <c r="J63" s="21">
        <f t="shared" si="6"/>
        <v>4.9459599999999995</v>
      </c>
      <c r="K63" s="21">
        <f t="shared" si="7"/>
        <v>6.3790800000000001</v>
      </c>
      <c r="L63" s="21">
        <f t="shared" si="8"/>
        <v>1.0303199999999999</v>
      </c>
      <c r="M63" s="157">
        <f t="shared" si="9"/>
        <v>21.2</v>
      </c>
      <c r="N63" s="22"/>
      <c r="P63" s="37">
        <f t="shared" si="12"/>
        <v>8.8446400000000001</v>
      </c>
      <c r="Q63" s="37">
        <f t="shared" si="13"/>
        <v>4.9459599999999995</v>
      </c>
      <c r="R63" s="37">
        <f t="shared" si="14"/>
        <v>6.3790800000000001</v>
      </c>
      <c r="S63" s="37">
        <f t="shared" si="15"/>
        <v>1.0303199999999999</v>
      </c>
      <c r="T63" s="37">
        <f t="shared" si="10"/>
        <v>21.2</v>
      </c>
    </row>
    <row r="64" spans="1:20">
      <c r="A64" s="8" t="s">
        <v>106</v>
      </c>
      <c r="B64" s="201">
        <v>21.2</v>
      </c>
      <c r="C64" s="201">
        <v>21.2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8.8446400000000001</v>
      </c>
      <c r="J64" s="21">
        <f t="shared" si="6"/>
        <v>4.9459599999999995</v>
      </c>
      <c r="K64" s="21">
        <f t="shared" si="7"/>
        <v>6.3790800000000001</v>
      </c>
      <c r="L64" s="21">
        <f t="shared" si="8"/>
        <v>1.0303199999999999</v>
      </c>
      <c r="M64" s="157">
        <f t="shared" si="9"/>
        <v>21.2</v>
      </c>
      <c r="N64" s="22"/>
      <c r="P64" s="37">
        <f t="shared" si="12"/>
        <v>8.8446400000000001</v>
      </c>
      <c r="Q64" s="37">
        <f t="shared" si="13"/>
        <v>4.9459599999999995</v>
      </c>
      <c r="R64" s="37">
        <f t="shared" si="14"/>
        <v>6.3790800000000001</v>
      </c>
      <c r="S64" s="37">
        <f t="shared" si="15"/>
        <v>1.0303199999999999</v>
      </c>
      <c r="T64" s="37">
        <f t="shared" si="10"/>
        <v>21.2</v>
      </c>
    </row>
    <row r="65" spans="1:20">
      <c r="A65" s="8" t="s">
        <v>107</v>
      </c>
      <c r="B65" s="201">
        <v>21.2</v>
      </c>
      <c r="C65" s="201">
        <v>21.2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8.8446400000000001</v>
      </c>
      <c r="J65" s="21">
        <f t="shared" si="6"/>
        <v>4.9459599999999995</v>
      </c>
      <c r="K65" s="21">
        <f t="shared" si="7"/>
        <v>6.3790800000000001</v>
      </c>
      <c r="L65" s="21">
        <f t="shared" si="8"/>
        <v>1.0303199999999999</v>
      </c>
      <c r="M65" s="157">
        <f t="shared" si="9"/>
        <v>21.2</v>
      </c>
      <c r="N65" s="22"/>
      <c r="P65" s="37">
        <f t="shared" si="12"/>
        <v>8.8446400000000001</v>
      </c>
      <c r="Q65" s="37">
        <f t="shared" si="13"/>
        <v>4.9459599999999995</v>
      </c>
      <c r="R65" s="37">
        <f t="shared" si="14"/>
        <v>6.3790800000000001</v>
      </c>
      <c r="S65" s="37">
        <f t="shared" si="15"/>
        <v>1.0303199999999999</v>
      </c>
      <c r="T65" s="37">
        <f t="shared" si="10"/>
        <v>21.2</v>
      </c>
    </row>
    <row r="66" spans="1:20">
      <c r="A66" s="8" t="s">
        <v>108</v>
      </c>
      <c r="B66" s="201">
        <v>21.2</v>
      </c>
      <c r="C66" s="201">
        <v>21.2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8.8446400000000001</v>
      </c>
      <c r="J66" s="21">
        <f t="shared" si="6"/>
        <v>4.9459599999999995</v>
      </c>
      <c r="K66" s="21">
        <f t="shared" si="7"/>
        <v>6.3790800000000001</v>
      </c>
      <c r="L66" s="21">
        <f t="shared" si="8"/>
        <v>1.0303199999999999</v>
      </c>
      <c r="M66" s="157">
        <f t="shared" si="9"/>
        <v>21.2</v>
      </c>
      <c r="N66" s="22"/>
      <c r="P66" s="37">
        <f t="shared" si="12"/>
        <v>8.8446400000000001</v>
      </c>
      <c r="Q66" s="37">
        <f t="shared" si="13"/>
        <v>4.9459599999999995</v>
      </c>
      <c r="R66" s="37">
        <f t="shared" si="14"/>
        <v>6.3790800000000001</v>
      </c>
      <c r="S66" s="37">
        <f t="shared" si="15"/>
        <v>1.0303199999999999</v>
      </c>
      <c r="T66" s="37">
        <f t="shared" si="10"/>
        <v>21.2</v>
      </c>
    </row>
    <row r="67" spans="1:20">
      <c r="A67" s="8" t="s">
        <v>109</v>
      </c>
      <c r="B67" s="201">
        <v>23.5</v>
      </c>
      <c r="C67" s="201">
        <v>23.5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9.8041999999999998</v>
      </c>
      <c r="J67" s="21">
        <f t="shared" si="6"/>
        <v>5.4825499999999998</v>
      </c>
      <c r="K67" s="21">
        <f t="shared" si="7"/>
        <v>7.0711500000000003</v>
      </c>
      <c r="L67" s="21">
        <f t="shared" si="8"/>
        <v>1.1421000000000001</v>
      </c>
      <c r="M67" s="157">
        <f t="shared" si="9"/>
        <v>23.5</v>
      </c>
      <c r="N67" s="22"/>
      <c r="P67" s="37">
        <f t="shared" ref="P67:P98" si="17">I67</f>
        <v>9.8041999999999998</v>
      </c>
      <c r="Q67" s="37">
        <f t="shared" ref="Q67:Q98" si="18">J67</f>
        <v>5.4825499999999998</v>
      </c>
      <c r="R67" s="37">
        <f t="shared" ref="R67:R98" si="19">K67</f>
        <v>7.0711500000000003</v>
      </c>
      <c r="S67" s="37">
        <f t="shared" ref="S67:S98" si="20">L67</f>
        <v>1.1421000000000001</v>
      </c>
      <c r="T67" s="37">
        <f t="shared" si="10"/>
        <v>23.5</v>
      </c>
    </row>
    <row r="68" spans="1:20">
      <c r="A68" s="8" t="s">
        <v>110</v>
      </c>
      <c r="B68" s="201">
        <v>23.5</v>
      </c>
      <c r="C68" s="201">
        <v>23.5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9.8041999999999998</v>
      </c>
      <c r="J68" s="21">
        <f t="shared" ref="J68:J98" si="22">C68*E68/100</f>
        <v>5.4825499999999998</v>
      </c>
      <c r="K68" s="21">
        <f t="shared" ref="K68:K98" si="23">C68*F68/100</f>
        <v>7.0711500000000003</v>
      </c>
      <c r="L68" s="21">
        <f t="shared" ref="L68:L98" si="24">C68*G68/100</f>
        <v>1.1421000000000001</v>
      </c>
      <c r="M68" s="157">
        <f t="shared" ref="M68:M98" si="25">SUM(I68:L68)</f>
        <v>23.5</v>
      </c>
      <c r="N68" s="22"/>
      <c r="P68" s="37">
        <f t="shared" si="17"/>
        <v>9.8041999999999998</v>
      </c>
      <c r="Q68" s="37">
        <f t="shared" si="18"/>
        <v>5.4825499999999998</v>
      </c>
      <c r="R68" s="37">
        <f t="shared" si="19"/>
        <v>7.0711500000000003</v>
      </c>
      <c r="S68" s="37">
        <f t="shared" si="20"/>
        <v>1.1421000000000001</v>
      </c>
      <c r="T68" s="37">
        <f t="shared" ref="T68:T99" si="26">SUM(P68:S68)</f>
        <v>23.5</v>
      </c>
    </row>
    <row r="69" spans="1:20">
      <c r="A69" s="8" t="s">
        <v>111</v>
      </c>
      <c r="B69" s="201">
        <v>23.5</v>
      </c>
      <c r="C69" s="201">
        <v>23.5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9.8041999999999998</v>
      </c>
      <c r="J69" s="21">
        <f t="shared" si="22"/>
        <v>5.4825499999999998</v>
      </c>
      <c r="K69" s="21">
        <f t="shared" si="23"/>
        <v>7.0711500000000003</v>
      </c>
      <c r="L69" s="21">
        <f t="shared" si="24"/>
        <v>1.1421000000000001</v>
      </c>
      <c r="M69" s="157">
        <f t="shared" si="25"/>
        <v>23.5</v>
      </c>
      <c r="N69" s="22"/>
      <c r="P69" s="37">
        <f t="shared" si="17"/>
        <v>9.8041999999999998</v>
      </c>
      <c r="Q69" s="37">
        <f t="shared" si="18"/>
        <v>5.4825499999999998</v>
      </c>
      <c r="R69" s="37">
        <f t="shared" si="19"/>
        <v>7.0711500000000003</v>
      </c>
      <c r="S69" s="37">
        <f t="shared" si="20"/>
        <v>1.1421000000000001</v>
      </c>
      <c r="T69" s="37">
        <f t="shared" si="26"/>
        <v>23.5</v>
      </c>
    </row>
    <row r="70" spans="1:20">
      <c r="A70" s="8" t="s">
        <v>112</v>
      </c>
      <c r="B70" s="201">
        <v>23.5</v>
      </c>
      <c r="C70" s="201">
        <v>23.5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9.8041999999999998</v>
      </c>
      <c r="J70" s="21">
        <f t="shared" si="22"/>
        <v>5.4825499999999998</v>
      </c>
      <c r="K70" s="21">
        <f t="shared" si="23"/>
        <v>7.0711500000000003</v>
      </c>
      <c r="L70" s="21">
        <f t="shared" si="24"/>
        <v>1.1421000000000001</v>
      </c>
      <c r="M70" s="157">
        <f t="shared" si="25"/>
        <v>23.5</v>
      </c>
      <c r="N70" s="22"/>
      <c r="P70" s="37">
        <f t="shared" si="17"/>
        <v>9.8041999999999998</v>
      </c>
      <c r="Q70" s="37">
        <f t="shared" si="18"/>
        <v>5.4825499999999998</v>
      </c>
      <c r="R70" s="37">
        <f t="shared" si="19"/>
        <v>7.0711500000000003</v>
      </c>
      <c r="S70" s="37">
        <f t="shared" si="20"/>
        <v>1.1421000000000001</v>
      </c>
      <c r="T70" s="37">
        <f t="shared" si="26"/>
        <v>23.5</v>
      </c>
    </row>
    <row r="71" spans="1:20">
      <c r="A71" s="8" t="s">
        <v>113</v>
      </c>
      <c r="B71" s="201">
        <v>23.5</v>
      </c>
      <c r="C71" s="201">
        <v>23.5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9.8041999999999998</v>
      </c>
      <c r="J71" s="21">
        <f t="shared" si="22"/>
        <v>5.4825499999999998</v>
      </c>
      <c r="K71" s="21">
        <f t="shared" si="23"/>
        <v>7.0711500000000003</v>
      </c>
      <c r="L71" s="21">
        <f t="shared" si="24"/>
        <v>1.1421000000000001</v>
      </c>
      <c r="M71" s="157">
        <f t="shared" si="25"/>
        <v>23.5</v>
      </c>
      <c r="N71" s="22"/>
      <c r="P71" s="37">
        <f t="shared" si="17"/>
        <v>9.8041999999999998</v>
      </c>
      <c r="Q71" s="37">
        <f t="shared" si="18"/>
        <v>5.4825499999999998</v>
      </c>
      <c r="R71" s="37">
        <f t="shared" si="19"/>
        <v>7.0711500000000003</v>
      </c>
      <c r="S71" s="37">
        <f t="shared" si="20"/>
        <v>1.1421000000000001</v>
      </c>
      <c r="T71" s="37">
        <f t="shared" si="26"/>
        <v>23.5</v>
      </c>
    </row>
    <row r="72" spans="1:20">
      <c r="A72" s="8" t="s">
        <v>114</v>
      </c>
      <c r="B72" s="201">
        <v>23.5</v>
      </c>
      <c r="C72" s="201">
        <v>23.5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9.8041999999999998</v>
      </c>
      <c r="J72" s="21">
        <f t="shared" si="22"/>
        <v>5.4825499999999998</v>
      </c>
      <c r="K72" s="21">
        <f t="shared" si="23"/>
        <v>7.0711500000000003</v>
      </c>
      <c r="L72" s="21">
        <f t="shared" si="24"/>
        <v>1.1421000000000001</v>
      </c>
      <c r="M72" s="157">
        <f t="shared" si="25"/>
        <v>23.5</v>
      </c>
      <c r="N72" s="22"/>
      <c r="P72" s="37">
        <f t="shared" si="17"/>
        <v>9.8041999999999998</v>
      </c>
      <c r="Q72" s="37">
        <f t="shared" si="18"/>
        <v>5.4825499999999998</v>
      </c>
      <c r="R72" s="37">
        <f t="shared" si="19"/>
        <v>7.0711500000000003</v>
      </c>
      <c r="S72" s="37">
        <f t="shared" si="20"/>
        <v>1.1421000000000001</v>
      </c>
      <c r="T72" s="37">
        <f t="shared" si="26"/>
        <v>23.5</v>
      </c>
    </row>
    <row r="73" spans="1:20">
      <c r="A73" s="8" t="s">
        <v>115</v>
      </c>
      <c r="B73" s="201">
        <v>23.5</v>
      </c>
      <c r="C73" s="201">
        <v>23.5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9.8041999999999998</v>
      </c>
      <c r="J73" s="21">
        <f t="shared" si="22"/>
        <v>5.4825499999999998</v>
      </c>
      <c r="K73" s="21">
        <f t="shared" si="23"/>
        <v>7.0711500000000003</v>
      </c>
      <c r="L73" s="21">
        <f t="shared" si="24"/>
        <v>1.1421000000000001</v>
      </c>
      <c r="M73" s="157">
        <f t="shared" si="25"/>
        <v>23.5</v>
      </c>
      <c r="N73" s="22"/>
      <c r="P73" s="37">
        <f t="shared" si="17"/>
        <v>9.8041999999999998</v>
      </c>
      <c r="Q73" s="37">
        <f t="shared" si="18"/>
        <v>5.4825499999999998</v>
      </c>
      <c r="R73" s="37">
        <f t="shared" si="19"/>
        <v>7.0711500000000003</v>
      </c>
      <c r="S73" s="37">
        <f t="shared" si="20"/>
        <v>1.1421000000000001</v>
      </c>
      <c r="T73" s="37">
        <f t="shared" si="26"/>
        <v>23.5</v>
      </c>
    </row>
    <row r="74" spans="1:20">
      <c r="A74" s="8" t="s">
        <v>116</v>
      </c>
      <c r="B74" s="201">
        <v>25</v>
      </c>
      <c r="C74" s="201">
        <v>25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10.43</v>
      </c>
      <c r="J74" s="21">
        <f t="shared" si="22"/>
        <v>5.8324999999999996</v>
      </c>
      <c r="K74" s="21">
        <f t="shared" si="23"/>
        <v>7.5225</v>
      </c>
      <c r="L74" s="21">
        <f t="shared" si="24"/>
        <v>1.2150000000000001</v>
      </c>
      <c r="M74" s="157">
        <f t="shared" si="25"/>
        <v>25</v>
      </c>
      <c r="N74" s="22"/>
      <c r="P74" s="37">
        <f t="shared" si="17"/>
        <v>10.43</v>
      </c>
      <c r="Q74" s="37">
        <f t="shared" si="18"/>
        <v>5.8324999999999996</v>
      </c>
      <c r="R74" s="37">
        <f t="shared" si="19"/>
        <v>7.5225</v>
      </c>
      <c r="S74" s="37">
        <f t="shared" si="20"/>
        <v>1.2150000000000001</v>
      </c>
      <c r="T74" s="37">
        <f t="shared" si="26"/>
        <v>25</v>
      </c>
    </row>
    <row r="75" spans="1:20">
      <c r="A75" s="8" t="s">
        <v>117</v>
      </c>
      <c r="B75" s="201">
        <v>25</v>
      </c>
      <c r="C75" s="201">
        <v>25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10.43</v>
      </c>
      <c r="J75" s="21">
        <f t="shared" si="22"/>
        <v>5.8324999999999996</v>
      </c>
      <c r="K75" s="21">
        <f t="shared" si="23"/>
        <v>7.5225</v>
      </c>
      <c r="L75" s="21">
        <f t="shared" si="24"/>
        <v>1.2150000000000001</v>
      </c>
      <c r="M75" s="157">
        <f t="shared" si="25"/>
        <v>25</v>
      </c>
      <c r="N75" s="22"/>
      <c r="P75" s="37">
        <f t="shared" si="17"/>
        <v>10.43</v>
      </c>
      <c r="Q75" s="37">
        <f t="shared" si="18"/>
        <v>5.8324999999999996</v>
      </c>
      <c r="R75" s="37">
        <f t="shared" si="19"/>
        <v>7.5225</v>
      </c>
      <c r="S75" s="37">
        <f t="shared" si="20"/>
        <v>1.2150000000000001</v>
      </c>
      <c r="T75" s="37">
        <f t="shared" si="26"/>
        <v>25</v>
      </c>
    </row>
    <row r="76" spans="1:20">
      <c r="A76" s="8" t="s">
        <v>118</v>
      </c>
      <c r="B76" s="201">
        <v>25</v>
      </c>
      <c r="C76" s="201">
        <v>25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10.43</v>
      </c>
      <c r="J76" s="21">
        <f t="shared" si="22"/>
        <v>5.8324999999999996</v>
      </c>
      <c r="K76" s="21">
        <f t="shared" si="23"/>
        <v>7.5225</v>
      </c>
      <c r="L76" s="21">
        <f t="shared" si="24"/>
        <v>1.2150000000000001</v>
      </c>
      <c r="M76" s="157">
        <f t="shared" si="25"/>
        <v>25</v>
      </c>
      <c r="N76" s="22"/>
      <c r="P76" s="37">
        <f t="shared" si="17"/>
        <v>10.43</v>
      </c>
      <c r="Q76" s="37">
        <f t="shared" si="18"/>
        <v>5.8324999999999996</v>
      </c>
      <c r="R76" s="37">
        <f t="shared" si="19"/>
        <v>7.5225</v>
      </c>
      <c r="S76" s="37">
        <f t="shared" si="20"/>
        <v>1.2150000000000001</v>
      </c>
      <c r="T76" s="37">
        <f t="shared" si="26"/>
        <v>25</v>
      </c>
    </row>
    <row r="77" spans="1:20">
      <c r="A77" s="8" t="s">
        <v>119</v>
      </c>
      <c r="B77" s="201">
        <v>25</v>
      </c>
      <c r="C77" s="201">
        <v>25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10.43</v>
      </c>
      <c r="J77" s="21">
        <f t="shared" si="22"/>
        <v>5.8324999999999996</v>
      </c>
      <c r="K77" s="21">
        <f t="shared" si="23"/>
        <v>7.5225</v>
      </c>
      <c r="L77" s="21">
        <f t="shared" si="24"/>
        <v>1.2150000000000001</v>
      </c>
      <c r="M77" s="157">
        <f t="shared" si="25"/>
        <v>25</v>
      </c>
      <c r="N77" s="22"/>
      <c r="P77" s="37">
        <f t="shared" si="17"/>
        <v>10.43</v>
      </c>
      <c r="Q77" s="37">
        <f t="shared" si="18"/>
        <v>5.8324999999999996</v>
      </c>
      <c r="R77" s="37">
        <f t="shared" si="19"/>
        <v>7.5225</v>
      </c>
      <c r="S77" s="37">
        <f t="shared" si="20"/>
        <v>1.2150000000000001</v>
      </c>
      <c r="T77" s="37">
        <f t="shared" si="26"/>
        <v>25</v>
      </c>
    </row>
    <row r="78" spans="1:20">
      <c r="A78" s="8" t="s">
        <v>120</v>
      </c>
      <c r="B78" s="201">
        <v>25</v>
      </c>
      <c r="C78" s="201">
        <v>25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10.43</v>
      </c>
      <c r="J78" s="21">
        <f t="shared" si="22"/>
        <v>5.8324999999999996</v>
      </c>
      <c r="K78" s="21">
        <f t="shared" si="23"/>
        <v>7.5225</v>
      </c>
      <c r="L78" s="21">
        <f t="shared" si="24"/>
        <v>1.2150000000000001</v>
      </c>
      <c r="M78" s="157">
        <f t="shared" si="25"/>
        <v>25</v>
      </c>
      <c r="N78" s="22"/>
      <c r="P78" s="37">
        <f t="shared" si="17"/>
        <v>10.43</v>
      </c>
      <c r="Q78" s="37">
        <f t="shared" si="18"/>
        <v>5.8324999999999996</v>
      </c>
      <c r="R78" s="37">
        <f t="shared" si="19"/>
        <v>7.5225</v>
      </c>
      <c r="S78" s="37">
        <f t="shared" si="20"/>
        <v>1.2150000000000001</v>
      </c>
      <c r="T78" s="37">
        <f t="shared" si="26"/>
        <v>25</v>
      </c>
    </row>
    <row r="79" spans="1:20">
      <c r="A79" s="8" t="s">
        <v>121</v>
      </c>
      <c r="B79" s="201">
        <v>25</v>
      </c>
      <c r="C79" s="201">
        <v>25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10.43</v>
      </c>
      <c r="J79" s="21">
        <f t="shared" si="22"/>
        <v>5.8324999999999996</v>
      </c>
      <c r="K79" s="21">
        <f t="shared" si="23"/>
        <v>7.5225</v>
      </c>
      <c r="L79" s="21">
        <f t="shared" si="24"/>
        <v>1.2150000000000001</v>
      </c>
      <c r="M79" s="157">
        <f t="shared" si="25"/>
        <v>25</v>
      </c>
      <c r="N79" s="22"/>
      <c r="P79" s="37">
        <f t="shared" si="17"/>
        <v>10.43</v>
      </c>
      <c r="Q79" s="37">
        <f t="shared" si="18"/>
        <v>5.8324999999999996</v>
      </c>
      <c r="R79" s="37">
        <f t="shared" si="19"/>
        <v>7.5225</v>
      </c>
      <c r="S79" s="37">
        <f t="shared" si="20"/>
        <v>1.2150000000000001</v>
      </c>
      <c r="T79" s="37">
        <f t="shared" si="26"/>
        <v>25</v>
      </c>
    </row>
    <row r="80" spans="1:20">
      <c r="A80" s="8" t="s">
        <v>122</v>
      </c>
      <c r="B80" s="201">
        <v>25</v>
      </c>
      <c r="C80" s="201">
        <v>25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10.43</v>
      </c>
      <c r="J80" s="21">
        <f t="shared" si="22"/>
        <v>5.8324999999999996</v>
      </c>
      <c r="K80" s="21">
        <f t="shared" si="23"/>
        <v>7.5225</v>
      </c>
      <c r="L80" s="21">
        <f t="shared" si="24"/>
        <v>1.2150000000000001</v>
      </c>
      <c r="M80" s="157">
        <f t="shared" si="25"/>
        <v>25</v>
      </c>
      <c r="N80" s="22"/>
      <c r="P80" s="37">
        <f t="shared" si="17"/>
        <v>10.43</v>
      </c>
      <c r="Q80" s="37">
        <f t="shared" si="18"/>
        <v>5.8324999999999996</v>
      </c>
      <c r="R80" s="37">
        <f t="shared" si="19"/>
        <v>7.5225</v>
      </c>
      <c r="S80" s="37">
        <f t="shared" si="20"/>
        <v>1.2150000000000001</v>
      </c>
      <c r="T80" s="37">
        <f t="shared" si="26"/>
        <v>25</v>
      </c>
    </row>
    <row r="81" spans="1:20">
      <c r="A81" s="8" t="s">
        <v>123</v>
      </c>
      <c r="B81" s="201">
        <v>25</v>
      </c>
      <c r="C81" s="201">
        <v>25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10.43</v>
      </c>
      <c r="J81" s="21">
        <f t="shared" si="22"/>
        <v>5.8324999999999996</v>
      </c>
      <c r="K81" s="21">
        <f t="shared" si="23"/>
        <v>7.5225</v>
      </c>
      <c r="L81" s="21">
        <f t="shared" si="24"/>
        <v>1.2150000000000001</v>
      </c>
      <c r="M81" s="157">
        <f t="shared" si="25"/>
        <v>25</v>
      </c>
      <c r="N81" s="22"/>
      <c r="P81" s="37">
        <f t="shared" si="17"/>
        <v>10.43</v>
      </c>
      <c r="Q81" s="37">
        <f t="shared" si="18"/>
        <v>5.8324999999999996</v>
      </c>
      <c r="R81" s="37">
        <f t="shared" si="19"/>
        <v>7.5225</v>
      </c>
      <c r="S81" s="37">
        <f t="shared" si="20"/>
        <v>1.2150000000000001</v>
      </c>
      <c r="T81" s="37">
        <f t="shared" si="26"/>
        <v>25</v>
      </c>
    </row>
    <row r="82" spans="1:20">
      <c r="A82" s="8" t="s">
        <v>124</v>
      </c>
      <c r="B82" s="201">
        <v>25</v>
      </c>
      <c r="C82" s="201">
        <v>25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10.43</v>
      </c>
      <c r="J82" s="21">
        <f t="shared" si="22"/>
        <v>5.8324999999999996</v>
      </c>
      <c r="K82" s="21">
        <f t="shared" si="23"/>
        <v>7.5225</v>
      </c>
      <c r="L82" s="21">
        <f t="shared" si="24"/>
        <v>1.2150000000000001</v>
      </c>
      <c r="M82" s="157">
        <f t="shared" si="25"/>
        <v>25</v>
      </c>
      <c r="N82" s="22"/>
      <c r="P82" s="37">
        <f t="shared" si="17"/>
        <v>10.43</v>
      </c>
      <c r="Q82" s="37">
        <f t="shared" si="18"/>
        <v>5.8324999999999996</v>
      </c>
      <c r="R82" s="37">
        <f t="shared" si="19"/>
        <v>7.5225</v>
      </c>
      <c r="S82" s="37">
        <f t="shared" si="20"/>
        <v>1.2150000000000001</v>
      </c>
      <c r="T82" s="37">
        <f t="shared" si="26"/>
        <v>25</v>
      </c>
    </row>
    <row r="83" spans="1:20">
      <c r="A83" s="8" t="s">
        <v>125</v>
      </c>
      <c r="B83" s="201">
        <v>25</v>
      </c>
      <c r="C83" s="201">
        <v>25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10.43</v>
      </c>
      <c r="J83" s="21">
        <f t="shared" si="22"/>
        <v>5.8324999999999996</v>
      </c>
      <c r="K83" s="21">
        <f t="shared" si="23"/>
        <v>7.5225</v>
      </c>
      <c r="L83" s="21">
        <f t="shared" si="24"/>
        <v>1.2150000000000001</v>
      </c>
      <c r="M83" s="157">
        <f t="shared" si="25"/>
        <v>25</v>
      </c>
      <c r="N83" s="22"/>
      <c r="P83" s="37">
        <f t="shared" si="17"/>
        <v>10.43</v>
      </c>
      <c r="Q83" s="37">
        <f t="shared" si="18"/>
        <v>5.8324999999999996</v>
      </c>
      <c r="R83" s="37">
        <f t="shared" si="19"/>
        <v>7.5225</v>
      </c>
      <c r="S83" s="37">
        <f t="shared" si="20"/>
        <v>1.2150000000000001</v>
      </c>
      <c r="T83" s="37">
        <f t="shared" si="26"/>
        <v>25</v>
      </c>
    </row>
    <row r="84" spans="1:20">
      <c r="A84" s="8" t="s">
        <v>126</v>
      </c>
      <c r="B84" s="201">
        <v>25</v>
      </c>
      <c r="C84" s="201">
        <v>25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10.43</v>
      </c>
      <c r="J84" s="21">
        <f t="shared" si="22"/>
        <v>5.8324999999999996</v>
      </c>
      <c r="K84" s="21">
        <f t="shared" si="23"/>
        <v>7.5225</v>
      </c>
      <c r="L84" s="21">
        <f t="shared" si="24"/>
        <v>1.2150000000000001</v>
      </c>
      <c r="M84" s="157">
        <f t="shared" si="25"/>
        <v>25</v>
      </c>
      <c r="N84" s="22"/>
      <c r="P84" s="37">
        <f t="shared" si="17"/>
        <v>10.43</v>
      </c>
      <c r="Q84" s="37">
        <f t="shared" si="18"/>
        <v>5.8324999999999996</v>
      </c>
      <c r="R84" s="37">
        <f t="shared" si="19"/>
        <v>7.5225</v>
      </c>
      <c r="S84" s="37">
        <f t="shared" si="20"/>
        <v>1.2150000000000001</v>
      </c>
      <c r="T84" s="37">
        <f t="shared" si="26"/>
        <v>25</v>
      </c>
    </row>
    <row r="85" spans="1:20">
      <c r="A85" s="8" t="s">
        <v>127</v>
      </c>
      <c r="B85" s="201">
        <v>25</v>
      </c>
      <c r="C85" s="201">
        <v>25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10.43</v>
      </c>
      <c r="J85" s="21">
        <f t="shared" si="22"/>
        <v>5.8324999999999996</v>
      </c>
      <c r="K85" s="21">
        <f t="shared" si="23"/>
        <v>7.5225</v>
      </c>
      <c r="L85" s="21">
        <f t="shared" si="24"/>
        <v>1.2150000000000001</v>
      </c>
      <c r="M85" s="157">
        <f t="shared" si="25"/>
        <v>25</v>
      </c>
      <c r="N85" s="22"/>
      <c r="P85" s="37">
        <f t="shared" si="17"/>
        <v>10.43</v>
      </c>
      <c r="Q85" s="37">
        <f t="shared" si="18"/>
        <v>5.8324999999999996</v>
      </c>
      <c r="R85" s="37">
        <f t="shared" si="19"/>
        <v>7.5225</v>
      </c>
      <c r="S85" s="37">
        <f t="shared" si="20"/>
        <v>1.2150000000000001</v>
      </c>
      <c r="T85" s="37">
        <f t="shared" si="26"/>
        <v>25</v>
      </c>
    </row>
    <row r="86" spans="1:20">
      <c r="A86" s="8" t="s">
        <v>128</v>
      </c>
      <c r="B86" s="201">
        <v>25</v>
      </c>
      <c r="C86" s="201">
        <v>25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10.43</v>
      </c>
      <c r="J86" s="21">
        <f t="shared" si="22"/>
        <v>5.8324999999999996</v>
      </c>
      <c r="K86" s="21">
        <f t="shared" si="23"/>
        <v>7.5225</v>
      </c>
      <c r="L86" s="21">
        <f t="shared" si="24"/>
        <v>1.2150000000000001</v>
      </c>
      <c r="M86" s="157">
        <f t="shared" si="25"/>
        <v>25</v>
      </c>
      <c r="N86" s="22"/>
      <c r="P86" s="37">
        <f t="shared" si="17"/>
        <v>10.43</v>
      </c>
      <c r="Q86" s="37">
        <f t="shared" si="18"/>
        <v>5.8324999999999996</v>
      </c>
      <c r="R86" s="37">
        <f t="shared" si="19"/>
        <v>7.5225</v>
      </c>
      <c r="S86" s="37">
        <f t="shared" si="20"/>
        <v>1.2150000000000001</v>
      </c>
      <c r="T86" s="37">
        <f t="shared" si="26"/>
        <v>25</v>
      </c>
    </row>
    <row r="87" spans="1:20">
      <c r="A87" s="8" t="s">
        <v>129</v>
      </c>
      <c r="B87" s="201">
        <v>23.5</v>
      </c>
      <c r="C87" s="201">
        <v>23.5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9.8041999999999998</v>
      </c>
      <c r="J87" s="21">
        <f t="shared" si="22"/>
        <v>5.4825499999999998</v>
      </c>
      <c r="K87" s="21">
        <f t="shared" si="23"/>
        <v>7.0711500000000003</v>
      </c>
      <c r="L87" s="21">
        <f t="shared" si="24"/>
        <v>1.1421000000000001</v>
      </c>
      <c r="M87" s="157">
        <f t="shared" si="25"/>
        <v>23.5</v>
      </c>
      <c r="N87" s="22"/>
      <c r="P87" s="37">
        <f t="shared" si="17"/>
        <v>9.8041999999999998</v>
      </c>
      <c r="Q87" s="37">
        <f t="shared" si="18"/>
        <v>5.4825499999999998</v>
      </c>
      <c r="R87" s="37">
        <f t="shared" si="19"/>
        <v>7.0711500000000003</v>
      </c>
      <c r="S87" s="37">
        <f t="shared" si="20"/>
        <v>1.1421000000000001</v>
      </c>
      <c r="T87" s="37">
        <f t="shared" si="26"/>
        <v>23.5</v>
      </c>
    </row>
    <row r="88" spans="1:20">
      <c r="A88" s="8" t="s">
        <v>130</v>
      </c>
      <c r="B88" s="201">
        <v>23.5</v>
      </c>
      <c r="C88" s="201">
        <v>23.5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9.8041999999999998</v>
      </c>
      <c r="J88" s="21">
        <f t="shared" si="22"/>
        <v>5.4825499999999998</v>
      </c>
      <c r="K88" s="21">
        <f t="shared" si="23"/>
        <v>7.0711500000000003</v>
      </c>
      <c r="L88" s="21">
        <f t="shared" si="24"/>
        <v>1.1421000000000001</v>
      </c>
      <c r="M88" s="157">
        <f t="shared" si="25"/>
        <v>23.5</v>
      </c>
      <c r="N88" s="22"/>
      <c r="P88" s="37">
        <f t="shared" si="17"/>
        <v>9.8041999999999998</v>
      </c>
      <c r="Q88" s="37">
        <f t="shared" si="18"/>
        <v>5.4825499999999998</v>
      </c>
      <c r="R88" s="37">
        <f t="shared" si="19"/>
        <v>7.0711500000000003</v>
      </c>
      <c r="S88" s="37">
        <f t="shared" si="20"/>
        <v>1.1421000000000001</v>
      </c>
      <c r="T88" s="37">
        <f t="shared" si="26"/>
        <v>23.5</v>
      </c>
    </row>
    <row r="89" spans="1:20">
      <c r="A89" s="8" t="s">
        <v>131</v>
      </c>
      <c r="B89" s="201">
        <v>23.5</v>
      </c>
      <c r="C89" s="201">
        <v>23.5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9.8041999999999998</v>
      </c>
      <c r="J89" s="21">
        <f t="shared" si="22"/>
        <v>5.4825499999999998</v>
      </c>
      <c r="K89" s="21">
        <f t="shared" si="23"/>
        <v>7.0711500000000003</v>
      </c>
      <c r="L89" s="21">
        <f t="shared" si="24"/>
        <v>1.1421000000000001</v>
      </c>
      <c r="M89" s="157">
        <f t="shared" si="25"/>
        <v>23.5</v>
      </c>
      <c r="N89" s="22"/>
      <c r="P89" s="37">
        <f t="shared" si="17"/>
        <v>9.8041999999999998</v>
      </c>
      <c r="Q89" s="37">
        <f t="shared" si="18"/>
        <v>5.4825499999999998</v>
      </c>
      <c r="R89" s="37">
        <f t="shared" si="19"/>
        <v>7.0711500000000003</v>
      </c>
      <c r="S89" s="37">
        <f t="shared" si="20"/>
        <v>1.1421000000000001</v>
      </c>
      <c r="T89" s="37">
        <f t="shared" si="26"/>
        <v>23.5</v>
      </c>
    </row>
    <row r="90" spans="1:20">
      <c r="A90" s="8" t="s">
        <v>132</v>
      </c>
      <c r="B90" s="201">
        <v>23.5</v>
      </c>
      <c r="C90" s="201">
        <v>23.5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9.8041999999999998</v>
      </c>
      <c r="J90" s="21">
        <f t="shared" si="22"/>
        <v>5.4825499999999998</v>
      </c>
      <c r="K90" s="21">
        <f t="shared" si="23"/>
        <v>7.0711500000000003</v>
      </c>
      <c r="L90" s="21">
        <f t="shared" si="24"/>
        <v>1.1421000000000001</v>
      </c>
      <c r="M90" s="157">
        <f t="shared" si="25"/>
        <v>23.5</v>
      </c>
      <c r="N90" s="22"/>
      <c r="P90" s="37">
        <f t="shared" si="17"/>
        <v>9.8041999999999998</v>
      </c>
      <c r="Q90" s="37">
        <f t="shared" si="18"/>
        <v>5.4825499999999998</v>
      </c>
      <c r="R90" s="37">
        <f t="shared" si="19"/>
        <v>7.0711500000000003</v>
      </c>
      <c r="S90" s="37">
        <f t="shared" si="20"/>
        <v>1.1421000000000001</v>
      </c>
      <c r="T90" s="37">
        <f t="shared" si="26"/>
        <v>23.5</v>
      </c>
    </row>
    <row r="91" spans="1:20">
      <c r="A91" s="8" t="s">
        <v>133</v>
      </c>
      <c r="B91" s="201">
        <v>23.5</v>
      </c>
      <c r="C91" s="201">
        <v>23.5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9.8041999999999998</v>
      </c>
      <c r="J91" s="21">
        <f t="shared" si="22"/>
        <v>5.4825499999999998</v>
      </c>
      <c r="K91" s="21">
        <f t="shared" si="23"/>
        <v>7.0711500000000003</v>
      </c>
      <c r="L91" s="21">
        <f t="shared" si="24"/>
        <v>1.1421000000000001</v>
      </c>
      <c r="M91" s="157">
        <f t="shared" si="25"/>
        <v>23.5</v>
      </c>
      <c r="N91" s="22"/>
      <c r="P91" s="37">
        <f t="shared" si="17"/>
        <v>9.8041999999999998</v>
      </c>
      <c r="Q91" s="37">
        <f t="shared" si="18"/>
        <v>5.4825499999999998</v>
      </c>
      <c r="R91" s="37">
        <f t="shared" si="19"/>
        <v>7.0711500000000003</v>
      </c>
      <c r="S91" s="37">
        <f t="shared" si="20"/>
        <v>1.1421000000000001</v>
      </c>
      <c r="T91" s="37">
        <f t="shared" si="26"/>
        <v>23.5</v>
      </c>
    </row>
    <row r="92" spans="1:20">
      <c r="A92" s="8" t="s">
        <v>134</v>
      </c>
      <c r="B92" s="201">
        <v>23.5</v>
      </c>
      <c r="C92" s="201">
        <v>23.5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9.8041999999999998</v>
      </c>
      <c r="J92" s="21">
        <f t="shared" si="22"/>
        <v>5.4825499999999998</v>
      </c>
      <c r="K92" s="21">
        <f t="shared" si="23"/>
        <v>7.0711500000000003</v>
      </c>
      <c r="L92" s="21">
        <f t="shared" si="24"/>
        <v>1.1421000000000001</v>
      </c>
      <c r="M92" s="157">
        <f t="shared" si="25"/>
        <v>23.5</v>
      </c>
      <c r="N92" s="22"/>
      <c r="P92" s="37">
        <f t="shared" si="17"/>
        <v>9.8041999999999998</v>
      </c>
      <c r="Q92" s="37">
        <f t="shared" si="18"/>
        <v>5.4825499999999998</v>
      </c>
      <c r="R92" s="37">
        <f t="shared" si="19"/>
        <v>7.0711500000000003</v>
      </c>
      <c r="S92" s="37">
        <f t="shared" si="20"/>
        <v>1.1421000000000001</v>
      </c>
      <c r="T92" s="37">
        <f t="shared" si="26"/>
        <v>23.5</v>
      </c>
    </row>
    <row r="93" spans="1:20">
      <c r="A93" s="8" t="s">
        <v>135</v>
      </c>
      <c r="B93" s="201">
        <v>23.5</v>
      </c>
      <c r="C93" s="201">
        <v>23.5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9.8041999999999998</v>
      </c>
      <c r="J93" s="21">
        <f t="shared" si="22"/>
        <v>5.4825499999999998</v>
      </c>
      <c r="K93" s="21">
        <f t="shared" si="23"/>
        <v>7.0711500000000003</v>
      </c>
      <c r="L93" s="21">
        <f t="shared" si="24"/>
        <v>1.1421000000000001</v>
      </c>
      <c r="M93" s="157">
        <f t="shared" si="25"/>
        <v>23.5</v>
      </c>
      <c r="N93" s="22"/>
      <c r="P93" s="37">
        <f t="shared" si="17"/>
        <v>9.8041999999999998</v>
      </c>
      <c r="Q93" s="37">
        <f t="shared" si="18"/>
        <v>5.4825499999999998</v>
      </c>
      <c r="R93" s="37">
        <f t="shared" si="19"/>
        <v>7.0711500000000003</v>
      </c>
      <c r="S93" s="37">
        <f t="shared" si="20"/>
        <v>1.1421000000000001</v>
      </c>
      <c r="T93" s="37">
        <f t="shared" si="26"/>
        <v>23.5</v>
      </c>
    </row>
    <row r="94" spans="1:20">
      <c r="A94" s="8" t="s">
        <v>136</v>
      </c>
      <c r="B94" s="201">
        <v>23.5</v>
      </c>
      <c r="C94" s="201">
        <v>23.5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9.8041999999999998</v>
      </c>
      <c r="J94" s="21">
        <f t="shared" si="22"/>
        <v>5.4825499999999998</v>
      </c>
      <c r="K94" s="21">
        <f t="shared" si="23"/>
        <v>7.0711500000000003</v>
      </c>
      <c r="L94" s="21">
        <f t="shared" si="24"/>
        <v>1.1421000000000001</v>
      </c>
      <c r="M94" s="157">
        <f t="shared" si="25"/>
        <v>23.5</v>
      </c>
      <c r="N94" s="22"/>
      <c r="P94" s="37">
        <f t="shared" si="17"/>
        <v>9.8041999999999998</v>
      </c>
      <c r="Q94" s="37">
        <f t="shared" si="18"/>
        <v>5.4825499999999998</v>
      </c>
      <c r="R94" s="37">
        <f t="shared" si="19"/>
        <v>7.0711500000000003</v>
      </c>
      <c r="S94" s="37">
        <f t="shared" si="20"/>
        <v>1.1421000000000001</v>
      </c>
      <c r="T94" s="37">
        <f t="shared" si="26"/>
        <v>23.5</v>
      </c>
    </row>
    <row r="95" spans="1:20">
      <c r="A95" s="8" t="s">
        <v>137</v>
      </c>
      <c r="B95" s="201">
        <v>23.5</v>
      </c>
      <c r="C95" s="201">
        <v>23.5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9.8041999999999998</v>
      </c>
      <c r="J95" s="21">
        <f t="shared" si="22"/>
        <v>5.4825499999999998</v>
      </c>
      <c r="K95" s="21">
        <f t="shared" si="23"/>
        <v>7.0711500000000003</v>
      </c>
      <c r="L95" s="21">
        <f t="shared" si="24"/>
        <v>1.1421000000000001</v>
      </c>
      <c r="M95" s="157">
        <f t="shared" si="25"/>
        <v>23.5</v>
      </c>
      <c r="N95" s="22"/>
      <c r="P95" s="37">
        <f t="shared" si="17"/>
        <v>9.8041999999999998</v>
      </c>
      <c r="Q95" s="37">
        <f t="shared" si="18"/>
        <v>5.4825499999999998</v>
      </c>
      <c r="R95" s="37">
        <f t="shared" si="19"/>
        <v>7.0711500000000003</v>
      </c>
      <c r="S95" s="37">
        <f t="shared" si="20"/>
        <v>1.1421000000000001</v>
      </c>
      <c r="T95" s="37">
        <f t="shared" si="26"/>
        <v>23.5</v>
      </c>
    </row>
    <row r="96" spans="1:20">
      <c r="A96" s="8" t="s">
        <v>138</v>
      </c>
      <c r="B96" s="201">
        <v>23.5</v>
      </c>
      <c r="C96" s="201">
        <v>23.5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9.8041999999999998</v>
      </c>
      <c r="J96" s="21">
        <f t="shared" si="22"/>
        <v>5.4825499999999998</v>
      </c>
      <c r="K96" s="21">
        <f t="shared" si="23"/>
        <v>7.0711500000000003</v>
      </c>
      <c r="L96" s="21">
        <f t="shared" si="24"/>
        <v>1.1421000000000001</v>
      </c>
      <c r="M96" s="157">
        <f t="shared" si="25"/>
        <v>23.5</v>
      </c>
      <c r="N96" s="22"/>
      <c r="P96" s="37">
        <f t="shared" si="17"/>
        <v>9.8041999999999998</v>
      </c>
      <c r="Q96" s="37">
        <f t="shared" si="18"/>
        <v>5.4825499999999998</v>
      </c>
      <c r="R96" s="37">
        <f t="shared" si="19"/>
        <v>7.0711500000000003</v>
      </c>
      <c r="S96" s="37">
        <f t="shared" si="20"/>
        <v>1.1421000000000001</v>
      </c>
      <c r="T96" s="37">
        <f t="shared" si="26"/>
        <v>23.5</v>
      </c>
    </row>
    <row r="97" spans="1:23">
      <c r="A97" s="8" t="s">
        <v>139</v>
      </c>
      <c r="B97" s="201">
        <v>23.5</v>
      </c>
      <c r="C97" s="201">
        <v>23.5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9.8041999999999998</v>
      </c>
      <c r="J97" s="21">
        <f t="shared" si="22"/>
        <v>5.4825499999999998</v>
      </c>
      <c r="K97" s="21">
        <f t="shared" si="23"/>
        <v>7.0711500000000003</v>
      </c>
      <c r="L97" s="21">
        <f t="shared" si="24"/>
        <v>1.1421000000000001</v>
      </c>
      <c r="M97" s="157">
        <f t="shared" si="25"/>
        <v>23.5</v>
      </c>
      <c r="N97" s="22"/>
      <c r="P97" s="37">
        <f t="shared" si="17"/>
        <v>9.8041999999999998</v>
      </c>
      <c r="Q97" s="37">
        <f t="shared" si="18"/>
        <v>5.4825499999999998</v>
      </c>
      <c r="R97" s="37">
        <f t="shared" si="19"/>
        <v>7.0711500000000003</v>
      </c>
      <c r="S97" s="37">
        <f t="shared" si="20"/>
        <v>1.1421000000000001</v>
      </c>
      <c r="T97" s="37">
        <f t="shared" si="26"/>
        <v>23.5</v>
      </c>
    </row>
    <row r="98" spans="1:23" ht="15.75" thickBot="1">
      <c r="A98" s="8" t="s">
        <v>140</v>
      </c>
      <c r="B98" s="201">
        <v>23.5</v>
      </c>
      <c r="C98" s="201">
        <v>23.5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9.8041999999999998</v>
      </c>
      <c r="J98" s="21">
        <f t="shared" si="22"/>
        <v>5.4825499999999998</v>
      </c>
      <c r="K98" s="21">
        <f t="shared" si="23"/>
        <v>7.0711500000000003</v>
      </c>
      <c r="L98" s="21">
        <f t="shared" si="24"/>
        <v>1.1421000000000001</v>
      </c>
      <c r="M98" s="157">
        <f t="shared" si="25"/>
        <v>23.5</v>
      </c>
      <c r="N98" s="22"/>
      <c r="P98" s="37">
        <f t="shared" si="17"/>
        <v>9.8041999999999998</v>
      </c>
      <c r="Q98" s="37">
        <f t="shared" si="18"/>
        <v>5.4825499999999998</v>
      </c>
      <c r="R98" s="37">
        <f t="shared" si="19"/>
        <v>7.0711500000000003</v>
      </c>
      <c r="S98" s="37">
        <f t="shared" si="20"/>
        <v>1.1421000000000001</v>
      </c>
      <c r="T98" s="37">
        <f t="shared" si="26"/>
        <v>23.5</v>
      </c>
    </row>
    <row r="99" spans="1:23" ht="15.75" thickBot="1">
      <c r="A99" s="8" t="s">
        <v>171</v>
      </c>
      <c r="B99" s="20">
        <f t="shared" ref="B99:H99" si="27">SUM(B3:B98)/4000</f>
        <v>0.52962500000000046</v>
      </c>
      <c r="C99" s="20">
        <f t="shared" si="27"/>
        <v>0.53100000000000047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0.22153320000000026</v>
      </c>
      <c r="J99" s="158">
        <f t="shared" ref="J99:L99" si="28">SUM(J3:J98)/4000</f>
        <v>0.12388230000000007</v>
      </c>
      <c r="K99" s="158">
        <f t="shared" si="28"/>
        <v>0.15977789999999983</v>
      </c>
      <c r="L99" s="158">
        <f t="shared" si="28"/>
        <v>2.580660000000003E-2</v>
      </c>
      <c r="M99" s="159">
        <f>SUM(M3:M98)/4000</f>
        <v>0.53100000000000047</v>
      </c>
      <c r="N99" s="23"/>
      <c r="P99" s="37">
        <f>SUM(P3:P98)/4000</f>
        <v>0.22153320000000026</v>
      </c>
      <c r="Q99" s="37">
        <f t="shared" ref="Q99:S99" si="29">SUM(Q3:Q98)/4000</f>
        <v>0.12388230000000007</v>
      </c>
      <c r="R99" s="37">
        <f t="shared" si="29"/>
        <v>0.15977789999999983</v>
      </c>
      <c r="S99" s="37">
        <f t="shared" si="29"/>
        <v>2.580660000000003E-2</v>
      </c>
      <c r="T99" s="37">
        <f t="shared" si="26"/>
        <v>0.53100000000000014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8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0.96</v>
      </c>
      <c r="N3" s="71">
        <v>0</v>
      </c>
      <c r="O3" s="53">
        <v>-200</v>
      </c>
      <c r="P3" s="53">
        <v>-31</v>
      </c>
      <c r="Q3" s="53">
        <v>0</v>
      </c>
      <c r="R3" s="53">
        <v>0</v>
      </c>
      <c r="S3" s="72">
        <v>0</v>
      </c>
      <c r="U3" s="73">
        <v>0.96</v>
      </c>
      <c r="V3" s="74">
        <v>-231</v>
      </c>
      <c r="W3">
        <v>0</v>
      </c>
      <c r="X3">
        <v>-200</v>
      </c>
      <c r="Y3">
        <v>0</v>
      </c>
      <c r="Z3">
        <v>0</v>
      </c>
      <c r="AA3">
        <v>0.96</v>
      </c>
      <c r="AB3">
        <v>-31</v>
      </c>
    </row>
    <row r="4" spans="1:28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-220</v>
      </c>
      <c r="P4" s="46">
        <v>-259.75</v>
      </c>
      <c r="Q4" s="46">
        <v>0</v>
      </c>
      <c r="R4" s="46">
        <v>0</v>
      </c>
      <c r="S4" s="74">
        <v>0</v>
      </c>
      <c r="U4" s="73">
        <v>0</v>
      </c>
      <c r="V4" s="74">
        <v>-479.75</v>
      </c>
      <c r="W4">
        <v>0</v>
      </c>
      <c r="X4">
        <v>-220</v>
      </c>
      <c r="Y4">
        <v>0</v>
      </c>
      <c r="Z4">
        <v>0</v>
      </c>
      <c r="AA4">
        <v>0</v>
      </c>
      <c r="AB4">
        <v>-259.75</v>
      </c>
    </row>
    <row r="5" spans="1:28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-240</v>
      </c>
      <c r="P5" s="46">
        <v>-26</v>
      </c>
      <c r="Q5" s="46">
        <v>0</v>
      </c>
      <c r="R5" s="46">
        <v>0</v>
      </c>
      <c r="S5" s="74">
        <v>0</v>
      </c>
      <c r="U5" s="73">
        <v>0</v>
      </c>
      <c r="V5" s="74">
        <v>-266</v>
      </c>
      <c r="W5">
        <v>0</v>
      </c>
      <c r="X5">
        <v>-240</v>
      </c>
      <c r="Y5">
        <v>0</v>
      </c>
      <c r="Z5">
        <v>0</v>
      </c>
      <c r="AA5">
        <v>0</v>
      </c>
      <c r="AB5">
        <v>-26</v>
      </c>
    </row>
    <row r="6" spans="1:28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-30</v>
      </c>
      <c r="O6" s="46">
        <v>-255</v>
      </c>
      <c r="P6" s="46">
        <v>-44</v>
      </c>
      <c r="Q6" s="46">
        <v>0</v>
      </c>
      <c r="R6" s="46">
        <v>0</v>
      </c>
      <c r="S6" s="74">
        <v>0</v>
      </c>
      <c r="U6" s="73">
        <v>0</v>
      </c>
      <c r="V6" s="74">
        <v>-329</v>
      </c>
      <c r="W6">
        <v>-30</v>
      </c>
      <c r="X6">
        <v>-255</v>
      </c>
      <c r="Y6">
        <v>0</v>
      </c>
      <c r="Z6">
        <v>0</v>
      </c>
      <c r="AA6">
        <v>0</v>
      </c>
      <c r="AB6">
        <v>-44</v>
      </c>
    </row>
    <row r="7" spans="1:28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-85</v>
      </c>
      <c r="O7" s="46">
        <v>-280</v>
      </c>
      <c r="P7" s="46">
        <v>-77</v>
      </c>
      <c r="Q7" s="46">
        <v>0</v>
      </c>
      <c r="R7" s="46">
        <v>0</v>
      </c>
      <c r="S7" s="74">
        <v>0</v>
      </c>
      <c r="U7" s="73">
        <v>0</v>
      </c>
      <c r="V7" s="74">
        <v>-442</v>
      </c>
      <c r="W7">
        <v>-85</v>
      </c>
      <c r="X7">
        <v>-280</v>
      </c>
      <c r="Y7">
        <v>0</v>
      </c>
      <c r="Z7">
        <v>0</v>
      </c>
      <c r="AA7">
        <v>0</v>
      </c>
      <c r="AB7">
        <v>-77</v>
      </c>
    </row>
    <row r="8" spans="1:28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-97</v>
      </c>
      <c r="O8" s="46">
        <v>-285</v>
      </c>
      <c r="P8" s="46">
        <v>-87</v>
      </c>
      <c r="Q8" s="46">
        <v>0</v>
      </c>
      <c r="R8" s="46">
        <v>0</v>
      </c>
      <c r="S8" s="74">
        <v>0</v>
      </c>
      <c r="U8" s="73">
        <v>0</v>
      </c>
      <c r="V8" s="74">
        <v>-469</v>
      </c>
      <c r="W8">
        <v>-97</v>
      </c>
      <c r="X8">
        <v>-285</v>
      </c>
      <c r="Y8">
        <v>0</v>
      </c>
      <c r="Z8">
        <v>0</v>
      </c>
      <c r="AA8">
        <v>0</v>
      </c>
      <c r="AB8">
        <v>-87</v>
      </c>
    </row>
    <row r="9" spans="1:28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-101</v>
      </c>
      <c r="O9" s="46">
        <v>-285</v>
      </c>
      <c r="P9" s="46">
        <v>-86</v>
      </c>
      <c r="Q9" s="46">
        <v>0</v>
      </c>
      <c r="R9" s="46">
        <v>0</v>
      </c>
      <c r="S9" s="74">
        <v>0</v>
      </c>
      <c r="U9" s="73">
        <v>0</v>
      </c>
      <c r="V9" s="74">
        <v>-472</v>
      </c>
      <c r="W9">
        <v>-101</v>
      </c>
      <c r="X9">
        <v>-285</v>
      </c>
      <c r="Y9">
        <v>0</v>
      </c>
      <c r="Z9">
        <v>0</v>
      </c>
      <c r="AA9">
        <v>0</v>
      </c>
      <c r="AB9">
        <v>-86</v>
      </c>
    </row>
    <row r="10" spans="1:28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-115</v>
      </c>
      <c r="O10" s="46">
        <v>-285</v>
      </c>
      <c r="P10" s="46">
        <v>-93</v>
      </c>
      <c r="Q10" s="46">
        <v>0</v>
      </c>
      <c r="R10" s="46">
        <v>0</v>
      </c>
      <c r="S10" s="74">
        <v>0</v>
      </c>
      <c r="U10" s="73">
        <v>0</v>
      </c>
      <c r="V10" s="74">
        <v>-493</v>
      </c>
      <c r="W10">
        <v>-115</v>
      </c>
      <c r="X10">
        <v>-285</v>
      </c>
      <c r="Y10">
        <v>0</v>
      </c>
      <c r="Z10">
        <v>0</v>
      </c>
      <c r="AA10">
        <v>0</v>
      </c>
      <c r="AB10">
        <v>-93</v>
      </c>
    </row>
    <row r="11" spans="1:28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-122</v>
      </c>
      <c r="O11" s="46">
        <v>-295</v>
      </c>
      <c r="P11" s="46">
        <v>-100</v>
      </c>
      <c r="Q11" s="46">
        <v>0</v>
      </c>
      <c r="R11" s="46">
        <v>0</v>
      </c>
      <c r="S11" s="74">
        <v>0</v>
      </c>
      <c r="U11" s="73">
        <v>0</v>
      </c>
      <c r="V11" s="74">
        <v>-517</v>
      </c>
      <c r="W11">
        <v>-122</v>
      </c>
      <c r="X11">
        <v>-295</v>
      </c>
      <c r="Y11">
        <v>0</v>
      </c>
      <c r="Z11">
        <v>0</v>
      </c>
      <c r="AA11">
        <v>0</v>
      </c>
      <c r="AB11">
        <v>-100</v>
      </c>
    </row>
    <row r="12" spans="1:28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-129</v>
      </c>
      <c r="O12" s="46">
        <v>-300</v>
      </c>
      <c r="P12" s="46">
        <v>-107</v>
      </c>
      <c r="Q12" s="46">
        <v>0</v>
      </c>
      <c r="R12" s="46">
        <v>0</v>
      </c>
      <c r="S12" s="74">
        <v>0</v>
      </c>
      <c r="U12" s="73">
        <v>0</v>
      </c>
      <c r="V12" s="74">
        <v>-536</v>
      </c>
      <c r="W12">
        <v>-129</v>
      </c>
      <c r="X12">
        <v>-300</v>
      </c>
      <c r="Y12">
        <v>0</v>
      </c>
      <c r="Z12">
        <v>0</v>
      </c>
      <c r="AA12">
        <v>0</v>
      </c>
      <c r="AB12">
        <v>-107</v>
      </c>
    </row>
    <row r="13" spans="1:28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-124</v>
      </c>
      <c r="O13" s="46">
        <v>-310</v>
      </c>
      <c r="P13" s="46">
        <v>-109</v>
      </c>
      <c r="Q13" s="46">
        <v>0</v>
      </c>
      <c r="R13" s="46">
        <v>0</v>
      </c>
      <c r="S13" s="74">
        <v>0</v>
      </c>
      <c r="U13" s="73">
        <v>0</v>
      </c>
      <c r="V13" s="74">
        <v>-543</v>
      </c>
      <c r="W13">
        <v>-124</v>
      </c>
      <c r="X13">
        <v>-310</v>
      </c>
      <c r="Y13">
        <v>0</v>
      </c>
      <c r="Z13">
        <v>0</v>
      </c>
      <c r="AA13">
        <v>0</v>
      </c>
      <c r="AB13">
        <v>-109</v>
      </c>
    </row>
    <row r="14" spans="1:28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-129</v>
      </c>
      <c r="O14" s="46">
        <v>-315</v>
      </c>
      <c r="P14" s="46">
        <v>-116</v>
      </c>
      <c r="Q14" s="46">
        <v>0</v>
      </c>
      <c r="R14" s="46">
        <v>0</v>
      </c>
      <c r="S14" s="74">
        <v>0</v>
      </c>
      <c r="U14" s="73">
        <v>0</v>
      </c>
      <c r="V14" s="74">
        <v>-560</v>
      </c>
      <c r="W14">
        <v>-129</v>
      </c>
      <c r="X14">
        <v>-315</v>
      </c>
      <c r="Y14">
        <v>0</v>
      </c>
      <c r="Z14">
        <v>0</v>
      </c>
      <c r="AA14">
        <v>0</v>
      </c>
      <c r="AB14">
        <v>-116</v>
      </c>
    </row>
    <row r="15" spans="1:28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-127</v>
      </c>
      <c r="O15" s="46">
        <v>-315</v>
      </c>
      <c r="P15" s="46">
        <v>-125</v>
      </c>
      <c r="Q15" s="46">
        <v>0</v>
      </c>
      <c r="R15" s="46">
        <v>0</v>
      </c>
      <c r="S15" s="74">
        <v>0</v>
      </c>
      <c r="U15" s="73">
        <v>0</v>
      </c>
      <c r="V15" s="74">
        <v>-567</v>
      </c>
      <c r="W15">
        <v>-127</v>
      </c>
      <c r="X15">
        <v>-315</v>
      </c>
      <c r="Y15">
        <v>0</v>
      </c>
      <c r="Z15">
        <v>0</v>
      </c>
      <c r="AA15">
        <v>0</v>
      </c>
      <c r="AB15">
        <v>-125</v>
      </c>
    </row>
    <row r="16" spans="1:28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-125</v>
      </c>
      <c r="O16" s="46">
        <v>-315</v>
      </c>
      <c r="P16" s="46">
        <v>-127</v>
      </c>
      <c r="Q16" s="46">
        <v>0</v>
      </c>
      <c r="R16" s="46">
        <v>0</v>
      </c>
      <c r="S16" s="74">
        <v>0</v>
      </c>
      <c r="U16" s="73">
        <v>0</v>
      </c>
      <c r="V16" s="74">
        <v>-567</v>
      </c>
      <c r="W16">
        <v>-125</v>
      </c>
      <c r="X16">
        <v>-315</v>
      </c>
      <c r="Y16">
        <v>0</v>
      </c>
      <c r="Z16">
        <v>0</v>
      </c>
      <c r="AA16">
        <v>0</v>
      </c>
      <c r="AB16">
        <v>-127</v>
      </c>
    </row>
    <row r="17" spans="7:28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-126</v>
      </c>
      <c r="O17" s="46">
        <v>-315</v>
      </c>
      <c r="P17" s="46">
        <v>-128</v>
      </c>
      <c r="Q17" s="46">
        <v>0</v>
      </c>
      <c r="R17" s="46">
        <v>0</v>
      </c>
      <c r="S17" s="74">
        <v>0</v>
      </c>
      <c r="U17" s="73">
        <v>0</v>
      </c>
      <c r="V17" s="74">
        <v>-569</v>
      </c>
      <c r="W17">
        <v>-126</v>
      </c>
      <c r="X17">
        <v>-315</v>
      </c>
      <c r="Y17">
        <v>0</v>
      </c>
      <c r="Z17">
        <v>0</v>
      </c>
      <c r="AA17">
        <v>0</v>
      </c>
      <c r="AB17">
        <v>-128</v>
      </c>
    </row>
    <row r="18" spans="7:28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0.67</v>
      </c>
      <c r="N18" s="73">
        <v>-115</v>
      </c>
      <c r="O18" s="46">
        <v>-315</v>
      </c>
      <c r="P18" s="46">
        <v>-124</v>
      </c>
      <c r="Q18" s="46">
        <v>0</v>
      </c>
      <c r="R18" s="46">
        <v>0</v>
      </c>
      <c r="S18" s="74">
        <v>0</v>
      </c>
      <c r="U18" s="73">
        <v>0.67</v>
      </c>
      <c r="V18" s="74">
        <v>-554</v>
      </c>
      <c r="W18">
        <v>-115</v>
      </c>
      <c r="X18">
        <v>-315</v>
      </c>
      <c r="Y18">
        <v>0</v>
      </c>
      <c r="Z18">
        <v>0</v>
      </c>
      <c r="AA18">
        <v>0.67</v>
      </c>
      <c r="AB18">
        <v>-124</v>
      </c>
    </row>
    <row r="19" spans="7:28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2.6</v>
      </c>
      <c r="N19" s="73">
        <v>-98</v>
      </c>
      <c r="O19" s="46">
        <v>-310</v>
      </c>
      <c r="P19" s="46">
        <v>-119</v>
      </c>
      <c r="Q19" s="46">
        <v>0</v>
      </c>
      <c r="R19" s="46">
        <v>0</v>
      </c>
      <c r="S19" s="74">
        <v>0</v>
      </c>
      <c r="U19" s="73">
        <v>2.6</v>
      </c>
      <c r="V19" s="74">
        <v>-527</v>
      </c>
      <c r="W19">
        <v>-98</v>
      </c>
      <c r="X19">
        <v>-310</v>
      </c>
      <c r="Y19">
        <v>0</v>
      </c>
      <c r="Z19">
        <v>0</v>
      </c>
      <c r="AA19">
        <v>2.6</v>
      </c>
      <c r="AB19">
        <v>-119</v>
      </c>
    </row>
    <row r="20" spans="7:28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3.18</v>
      </c>
      <c r="N20" s="73">
        <v>-82</v>
      </c>
      <c r="O20" s="46">
        <v>-305</v>
      </c>
      <c r="P20" s="46">
        <v>-113</v>
      </c>
      <c r="Q20" s="46">
        <v>0</v>
      </c>
      <c r="R20" s="46">
        <v>0</v>
      </c>
      <c r="S20" s="74">
        <v>0</v>
      </c>
      <c r="U20" s="73">
        <v>3.18</v>
      </c>
      <c r="V20" s="74">
        <v>-500</v>
      </c>
      <c r="W20">
        <v>-82</v>
      </c>
      <c r="X20">
        <v>-305</v>
      </c>
      <c r="Y20">
        <v>0</v>
      </c>
      <c r="Z20">
        <v>0</v>
      </c>
      <c r="AA20">
        <v>3.18</v>
      </c>
      <c r="AB20">
        <v>-113</v>
      </c>
    </row>
    <row r="21" spans="7:28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3.66</v>
      </c>
      <c r="N21" s="73">
        <v>-54</v>
      </c>
      <c r="O21" s="46">
        <v>-295</v>
      </c>
      <c r="P21" s="46">
        <v>-101</v>
      </c>
      <c r="Q21" s="46">
        <v>0</v>
      </c>
      <c r="R21" s="46">
        <v>0</v>
      </c>
      <c r="S21" s="74">
        <v>0</v>
      </c>
      <c r="U21" s="73">
        <v>3.66</v>
      </c>
      <c r="V21" s="74">
        <v>-450</v>
      </c>
      <c r="W21">
        <v>-54</v>
      </c>
      <c r="X21">
        <v>-295</v>
      </c>
      <c r="Y21">
        <v>0</v>
      </c>
      <c r="Z21">
        <v>0</v>
      </c>
      <c r="AA21">
        <v>3.66</v>
      </c>
      <c r="AB21">
        <v>-101</v>
      </c>
    </row>
    <row r="22" spans="7:28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1.73</v>
      </c>
      <c r="N22" s="73">
        <v>-17</v>
      </c>
      <c r="O22" s="46">
        <v>-280</v>
      </c>
      <c r="P22" s="46">
        <v>-82</v>
      </c>
      <c r="Q22" s="46">
        <v>0</v>
      </c>
      <c r="R22" s="46">
        <v>0</v>
      </c>
      <c r="S22" s="74">
        <v>0</v>
      </c>
      <c r="U22" s="73">
        <v>1.73</v>
      </c>
      <c r="V22" s="74">
        <v>-379</v>
      </c>
      <c r="W22">
        <v>-17</v>
      </c>
      <c r="X22">
        <v>-280</v>
      </c>
      <c r="Y22">
        <v>0</v>
      </c>
      <c r="Z22">
        <v>0</v>
      </c>
      <c r="AA22">
        <v>1.73</v>
      </c>
      <c r="AB22">
        <v>-82</v>
      </c>
    </row>
    <row r="23" spans="7:28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5.68</v>
      </c>
      <c r="N23" s="73">
        <v>0</v>
      </c>
      <c r="O23" s="46">
        <v>-260</v>
      </c>
      <c r="P23" s="46">
        <v>-220.2</v>
      </c>
      <c r="Q23" s="46">
        <v>0</v>
      </c>
      <c r="R23" s="46">
        <v>0</v>
      </c>
      <c r="S23" s="74">
        <v>0</v>
      </c>
      <c r="U23" s="73">
        <v>5.68</v>
      </c>
      <c r="V23" s="74">
        <v>-480.2</v>
      </c>
      <c r="W23">
        <v>0</v>
      </c>
      <c r="X23">
        <v>-260</v>
      </c>
      <c r="Y23">
        <v>0</v>
      </c>
      <c r="Z23">
        <v>0</v>
      </c>
      <c r="AA23">
        <v>5.68</v>
      </c>
      <c r="AB23">
        <v>-220.2</v>
      </c>
    </row>
    <row r="24" spans="7:28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7.12</v>
      </c>
      <c r="N24" s="73">
        <v>0</v>
      </c>
      <c r="O24" s="46">
        <v>-261</v>
      </c>
      <c r="P24" s="46">
        <v>-274</v>
      </c>
      <c r="Q24" s="46">
        <v>0</v>
      </c>
      <c r="R24" s="46">
        <v>0</v>
      </c>
      <c r="S24" s="74">
        <v>0</v>
      </c>
      <c r="U24" s="73">
        <v>7.12</v>
      </c>
      <c r="V24" s="74">
        <v>-535</v>
      </c>
      <c r="W24">
        <v>0</v>
      </c>
      <c r="X24">
        <v>-261</v>
      </c>
      <c r="Y24">
        <v>0</v>
      </c>
      <c r="Z24">
        <v>0</v>
      </c>
      <c r="AA24">
        <v>7.12</v>
      </c>
      <c r="AB24">
        <v>-274</v>
      </c>
    </row>
    <row r="25" spans="7:28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7.12</v>
      </c>
      <c r="N25" s="73">
        <v>0</v>
      </c>
      <c r="O25" s="46">
        <v>-221</v>
      </c>
      <c r="P25" s="46">
        <v>-219</v>
      </c>
      <c r="Q25" s="46">
        <v>0</v>
      </c>
      <c r="R25" s="46">
        <v>0</v>
      </c>
      <c r="S25" s="74">
        <v>0</v>
      </c>
      <c r="U25" s="73">
        <v>7.12</v>
      </c>
      <c r="V25" s="74">
        <v>-440</v>
      </c>
      <c r="W25">
        <v>0</v>
      </c>
      <c r="X25">
        <v>-221</v>
      </c>
      <c r="Y25">
        <v>0</v>
      </c>
      <c r="Z25">
        <v>0</v>
      </c>
      <c r="AA25">
        <v>7.12</v>
      </c>
      <c r="AB25">
        <v>-219</v>
      </c>
    </row>
    <row r="26" spans="7:28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7.32</v>
      </c>
      <c r="N26" s="73">
        <v>0</v>
      </c>
      <c r="O26" s="46">
        <v>-214.3</v>
      </c>
      <c r="P26" s="46">
        <v>-92</v>
      </c>
      <c r="Q26" s="46">
        <v>0</v>
      </c>
      <c r="R26" s="46">
        <v>0</v>
      </c>
      <c r="S26" s="74">
        <v>0</v>
      </c>
      <c r="U26" s="73">
        <v>7.32</v>
      </c>
      <c r="V26" s="74">
        <v>-306.3</v>
      </c>
      <c r="W26">
        <v>0</v>
      </c>
      <c r="X26">
        <v>-214.3</v>
      </c>
      <c r="Y26">
        <v>0</v>
      </c>
      <c r="Z26">
        <v>0</v>
      </c>
      <c r="AA26">
        <v>7.32</v>
      </c>
      <c r="AB26">
        <v>-92</v>
      </c>
    </row>
    <row r="27" spans="7:28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5.78</v>
      </c>
      <c r="N27" s="73">
        <v>0</v>
      </c>
      <c r="O27" s="46">
        <v>-99</v>
      </c>
      <c r="P27" s="46">
        <v>-238.8</v>
      </c>
      <c r="Q27" s="46">
        <v>0</v>
      </c>
      <c r="R27" s="46">
        <v>0</v>
      </c>
      <c r="S27" s="74">
        <v>0</v>
      </c>
      <c r="U27" s="73">
        <v>5.78</v>
      </c>
      <c r="V27" s="74">
        <v>-337.8</v>
      </c>
      <c r="W27">
        <v>0</v>
      </c>
      <c r="X27">
        <v>-99</v>
      </c>
      <c r="Y27">
        <v>0</v>
      </c>
      <c r="Z27">
        <v>0</v>
      </c>
      <c r="AA27">
        <v>5.78</v>
      </c>
      <c r="AB27">
        <v>-238.8</v>
      </c>
    </row>
    <row r="28" spans="7:28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6.16</v>
      </c>
      <c r="N28" s="73">
        <v>0</v>
      </c>
      <c r="O28" s="46">
        <v>-9</v>
      </c>
      <c r="P28" s="46">
        <v>-144</v>
      </c>
      <c r="Q28" s="46">
        <v>0</v>
      </c>
      <c r="R28" s="46">
        <v>0</v>
      </c>
      <c r="S28" s="74">
        <v>0</v>
      </c>
      <c r="U28" s="73">
        <v>6.16</v>
      </c>
      <c r="V28" s="74">
        <v>-153</v>
      </c>
      <c r="W28">
        <v>0</v>
      </c>
      <c r="X28">
        <v>-9</v>
      </c>
      <c r="Y28">
        <v>0</v>
      </c>
      <c r="Z28">
        <v>0</v>
      </c>
      <c r="AA28">
        <v>6.16</v>
      </c>
      <c r="AB28">
        <v>-144</v>
      </c>
    </row>
    <row r="29" spans="7:28">
      <c r="G29" t="s">
        <v>71</v>
      </c>
      <c r="H29" s="73">
        <v>23.11</v>
      </c>
      <c r="I29" s="46">
        <v>0</v>
      </c>
      <c r="J29" s="46">
        <v>0</v>
      </c>
      <c r="K29" s="46">
        <v>7.6</v>
      </c>
      <c r="L29" s="46">
        <v>0</v>
      </c>
      <c r="M29" s="74">
        <v>5.87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36.58</v>
      </c>
      <c r="V29" s="74">
        <v>0</v>
      </c>
      <c r="W29">
        <v>23.11</v>
      </c>
      <c r="X29">
        <v>0</v>
      </c>
      <c r="Y29">
        <v>0</v>
      </c>
      <c r="Z29">
        <v>7.6</v>
      </c>
      <c r="AA29">
        <v>5.87</v>
      </c>
      <c r="AB29">
        <v>0</v>
      </c>
    </row>
    <row r="30" spans="7:28">
      <c r="G30" t="s">
        <v>72</v>
      </c>
      <c r="H30" s="73">
        <v>78.23</v>
      </c>
      <c r="I30" s="46">
        <v>0</v>
      </c>
      <c r="J30" s="46">
        <v>0</v>
      </c>
      <c r="K30" s="46">
        <v>11.73</v>
      </c>
      <c r="L30" s="46">
        <v>0</v>
      </c>
      <c r="M30" s="74">
        <v>5.91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95.87</v>
      </c>
      <c r="V30" s="74">
        <v>0</v>
      </c>
      <c r="W30">
        <v>78.23</v>
      </c>
      <c r="X30">
        <v>0</v>
      </c>
      <c r="Y30">
        <v>0</v>
      </c>
      <c r="Z30">
        <v>11.73</v>
      </c>
      <c r="AA30">
        <v>5.91</v>
      </c>
      <c r="AB30">
        <v>0</v>
      </c>
    </row>
    <row r="31" spans="7:28">
      <c r="G31" t="s">
        <v>73</v>
      </c>
      <c r="H31" s="73">
        <v>366.89</v>
      </c>
      <c r="I31" s="46">
        <v>0</v>
      </c>
      <c r="J31" s="46">
        <v>0</v>
      </c>
      <c r="K31" s="46">
        <v>14.01</v>
      </c>
      <c r="L31" s="46">
        <v>15.42</v>
      </c>
      <c r="M31" s="74">
        <v>3.52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399.84</v>
      </c>
      <c r="V31" s="74">
        <v>0</v>
      </c>
      <c r="W31">
        <v>366.89</v>
      </c>
      <c r="X31">
        <v>0</v>
      </c>
      <c r="Y31">
        <v>15.42</v>
      </c>
      <c r="Z31">
        <v>14.01</v>
      </c>
      <c r="AA31">
        <v>3.52</v>
      </c>
      <c r="AB31">
        <v>0</v>
      </c>
    </row>
    <row r="32" spans="7:28">
      <c r="G32" t="s">
        <v>74</v>
      </c>
      <c r="H32" s="73">
        <v>518.73</v>
      </c>
      <c r="I32" s="46">
        <v>0</v>
      </c>
      <c r="J32" s="46">
        <v>0</v>
      </c>
      <c r="K32" s="46">
        <v>15.59</v>
      </c>
      <c r="L32" s="46">
        <v>13.24</v>
      </c>
      <c r="M32" s="74">
        <v>1.91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549.47</v>
      </c>
      <c r="V32" s="74">
        <v>0</v>
      </c>
      <c r="W32">
        <v>518.73</v>
      </c>
      <c r="X32">
        <v>0</v>
      </c>
      <c r="Y32">
        <v>13.24</v>
      </c>
      <c r="Z32">
        <v>15.59</v>
      </c>
      <c r="AA32">
        <v>1.91</v>
      </c>
      <c r="AB32">
        <v>0</v>
      </c>
    </row>
    <row r="33" spans="7:28">
      <c r="G33" t="s">
        <v>75</v>
      </c>
      <c r="H33" s="73">
        <v>313.17</v>
      </c>
      <c r="I33" s="46">
        <v>0</v>
      </c>
      <c r="J33" s="46">
        <v>0</v>
      </c>
      <c r="K33" s="46">
        <v>13.91</v>
      </c>
      <c r="L33" s="46">
        <v>9.85</v>
      </c>
      <c r="M33" s="74">
        <v>0.9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337.83</v>
      </c>
      <c r="V33" s="74">
        <v>0</v>
      </c>
      <c r="W33">
        <v>313.17</v>
      </c>
      <c r="X33">
        <v>0</v>
      </c>
      <c r="Y33">
        <v>9.85</v>
      </c>
      <c r="Z33">
        <v>13.91</v>
      </c>
      <c r="AA33">
        <v>0.9</v>
      </c>
      <c r="AB33">
        <v>0</v>
      </c>
    </row>
    <row r="34" spans="7:28">
      <c r="G34" t="s">
        <v>76</v>
      </c>
      <c r="H34" s="73">
        <v>294.02</v>
      </c>
      <c r="I34" s="46">
        <v>0</v>
      </c>
      <c r="J34" s="46">
        <v>0</v>
      </c>
      <c r="K34" s="46">
        <v>14.73</v>
      </c>
      <c r="L34" s="46">
        <v>9.2100000000000009</v>
      </c>
      <c r="M34" s="74">
        <v>0.67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318.63</v>
      </c>
      <c r="V34" s="74">
        <v>0</v>
      </c>
      <c r="W34">
        <v>294.02</v>
      </c>
      <c r="X34">
        <v>0</v>
      </c>
      <c r="Y34">
        <v>9.2100000000000009</v>
      </c>
      <c r="Z34">
        <v>14.73</v>
      </c>
      <c r="AA34">
        <v>0.67</v>
      </c>
      <c r="AB34">
        <v>0</v>
      </c>
    </row>
    <row r="35" spans="7:28">
      <c r="G35" t="s">
        <v>77</v>
      </c>
      <c r="H35" s="73">
        <v>127.64</v>
      </c>
      <c r="I35" s="46">
        <v>0</v>
      </c>
      <c r="J35" s="46">
        <v>0</v>
      </c>
      <c r="K35" s="46">
        <v>18.11</v>
      </c>
      <c r="L35" s="46">
        <v>9.48</v>
      </c>
      <c r="M35" s="74">
        <v>1.1200000000000001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156.35</v>
      </c>
      <c r="V35" s="74">
        <v>0</v>
      </c>
      <c r="W35">
        <v>127.64</v>
      </c>
      <c r="X35">
        <v>0</v>
      </c>
      <c r="Y35">
        <v>9.48</v>
      </c>
      <c r="Z35">
        <v>18.11</v>
      </c>
      <c r="AA35">
        <v>1.1200000000000001</v>
      </c>
      <c r="AB35">
        <v>0</v>
      </c>
    </row>
    <row r="36" spans="7:28">
      <c r="G36" t="s">
        <v>78</v>
      </c>
      <c r="H36" s="73">
        <v>278.33</v>
      </c>
      <c r="I36" s="46">
        <v>0</v>
      </c>
      <c r="J36" s="46">
        <v>0</v>
      </c>
      <c r="K36" s="46">
        <v>17.190000000000001</v>
      </c>
      <c r="L36" s="46">
        <v>7.09</v>
      </c>
      <c r="M36" s="74">
        <v>3.01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305.62</v>
      </c>
      <c r="V36" s="74">
        <v>0</v>
      </c>
      <c r="W36">
        <v>278.33</v>
      </c>
      <c r="X36">
        <v>0</v>
      </c>
      <c r="Y36">
        <v>7.09</v>
      </c>
      <c r="Z36">
        <v>17.190000000000001</v>
      </c>
      <c r="AA36">
        <v>3.01</v>
      </c>
      <c r="AB36">
        <v>0</v>
      </c>
    </row>
    <row r="37" spans="7:28">
      <c r="G37" t="s">
        <v>79</v>
      </c>
      <c r="H37" s="73">
        <v>186.54</v>
      </c>
      <c r="I37" s="46">
        <v>0</v>
      </c>
      <c r="J37" s="46">
        <v>0</v>
      </c>
      <c r="K37" s="46">
        <v>28.5</v>
      </c>
      <c r="L37" s="46">
        <v>10.23</v>
      </c>
      <c r="M37" s="74">
        <v>1.74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227.01</v>
      </c>
      <c r="V37" s="74">
        <v>0</v>
      </c>
      <c r="W37">
        <v>186.54</v>
      </c>
      <c r="X37">
        <v>0</v>
      </c>
      <c r="Y37">
        <v>10.23</v>
      </c>
      <c r="Z37">
        <v>28.5</v>
      </c>
      <c r="AA37">
        <v>1.74</v>
      </c>
      <c r="AB37">
        <v>0</v>
      </c>
    </row>
    <row r="38" spans="7:28">
      <c r="G38" t="s">
        <v>80</v>
      </c>
      <c r="H38" s="73">
        <v>48.09</v>
      </c>
      <c r="I38" s="46">
        <v>0</v>
      </c>
      <c r="J38" s="46">
        <v>0</v>
      </c>
      <c r="K38" s="46">
        <v>34.56</v>
      </c>
      <c r="L38" s="46">
        <v>10.82</v>
      </c>
      <c r="M38" s="74">
        <v>2.62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96.09</v>
      </c>
      <c r="V38" s="74">
        <v>0</v>
      </c>
      <c r="W38">
        <v>48.09</v>
      </c>
      <c r="X38">
        <v>0</v>
      </c>
      <c r="Y38">
        <v>10.82</v>
      </c>
      <c r="Z38">
        <v>34.56</v>
      </c>
      <c r="AA38">
        <v>2.62</v>
      </c>
      <c r="AB38">
        <v>0</v>
      </c>
    </row>
    <row r="39" spans="7:28">
      <c r="G39" t="s">
        <v>81</v>
      </c>
      <c r="H39" s="73">
        <v>4.33</v>
      </c>
      <c r="I39" s="46">
        <v>0</v>
      </c>
      <c r="J39" s="46">
        <v>0</v>
      </c>
      <c r="K39" s="46">
        <v>24.26</v>
      </c>
      <c r="L39" s="46">
        <v>6.93</v>
      </c>
      <c r="M39" s="74">
        <v>2.98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38.5</v>
      </c>
      <c r="V39" s="74">
        <v>0</v>
      </c>
      <c r="W39">
        <v>4.33</v>
      </c>
      <c r="X39">
        <v>0</v>
      </c>
      <c r="Y39">
        <v>6.93</v>
      </c>
      <c r="Z39">
        <v>24.26</v>
      </c>
      <c r="AA39">
        <v>2.98</v>
      </c>
      <c r="AB39">
        <v>0</v>
      </c>
    </row>
    <row r="40" spans="7:28">
      <c r="G40" t="s">
        <v>82</v>
      </c>
      <c r="H40" s="73">
        <v>10.11</v>
      </c>
      <c r="I40" s="46">
        <v>0</v>
      </c>
      <c r="J40" s="46">
        <v>0</v>
      </c>
      <c r="K40" s="46">
        <v>13.86</v>
      </c>
      <c r="L40" s="46">
        <v>4.04</v>
      </c>
      <c r="M40" s="74">
        <v>1.64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29.65</v>
      </c>
      <c r="V40" s="74">
        <v>0</v>
      </c>
      <c r="W40">
        <v>10.11</v>
      </c>
      <c r="X40">
        <v>0</v>
      </c>
      <c r="Y40">
        <v>4.04</v>
      </c>
      <c r="Z40">
        <v>13.86</v>
      </c>
      <c r="AA40">
        <v>1.64</v>
      </c>
      <c r="AB40">
        <v>0</v>
      </c>
    </row>
    <row r="41" spans="7:28">
      <c r="G41" t="s">
        <v>83</v>
      </c>
      <c r="H41" s="73">
        <v>15.4</v>
      </c>
      <c r="I41" s="46">
        <v>0</v>
      </c>
      <c r="J41" s="46">
        <v>26.95</v>
      </c>
      <c r="K41" s="46">
        <v>0.1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42.45</v>
      </c>
      <c r="V41" s="74">
        <v>0</v>
      </c>
      <c r="W41">
        <v>15.4</v>
      </c>
      <c r="X41">
        <v>0</v>
      </c>
      <c r="Y41">
        <v>0</v>
      </c>
      <c r="Z41">
        <v>0.1</v>
      </c>
      <c r="AA41">
        <v>0</v>
      </c>
      <c r="AB41">
        <v>26.95</v>
      </c>
    </row>
    <row r="42" spans="7:28">
      <c r="G42" t="s">
        <v>84</v>
      </c>
      <c r="H42" s="73">
        <v>0</v>
      </c>
      <c r="I42" s="46">
        <v>0</v>
      </c>
      <c r="J42" s="46">
        <v>35.619999999999997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35.619999999999997</v>
      </c>
      <c r="V42" s="74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35.619999999999997</v>
      </c>
    </row>
    <row r="43" spans="7:28">
      <c r="G43" t="s">
        <v>85</v>
      </c>
      <c r="H43" s="73">
        <v>0</v>
      </c>
      <c r="I43" s="46">
        <v>0</v>
      </c>
      <c r="J43" s="46">
        <v>13.48</v>
      </c>
      <c r="K43" s="46">
        <v>0</v>
      </c>
      <c r="L43" s="46">
        <v>0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13.48</v>
      </c>
      <c r="V43" s="74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13.48</v>
      </c>
    </row>
    <row r="44" spans="7:28">
      <c r="G44" t="s">
        <v>86</v>
      </c>
      <c r="H44" s="73">
        <v>0</v>
      </c>
      <c r="I44" s="46">
        <v>0</v>
      </c>
      <c r="J44" s="46">
        <v>4.8099999999999996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4.8099999999999996</v>
      </c>
      <c r="V44" s="7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4.8099999999999996</v>
      </c>
    </row>
    <row r="45" spans="7:28">
      <c r="G45" t="s">
        <v>87</v>
      </c>
      <c r="H45" s="73">
        <v>0</v>
      </c>
      <c r="I45" s="46">
        <v>0</v>
      </c>
      <c r="J45" s="46">
        <v>3.85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3.85</v>
      </c>
      <c r="V45" s="74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3.85</v>
      </c>
    </row>
    <row r="46" spans="7:28">
      <c r="G46" t="s">
        <v>88</v>
      </c>
      <c r="H46" s="73">
        <v>0</v>
      </c>
      <c r="I46" s="46">
        <v>0</v>
      </c>
      <c r="J46" s="46">
        <v>31.77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31.77</v>
      </c>
      <c r="V46" s="74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31.77</v>
      </c>
    </row>
    <row r="47" spans="7:28">
      <c r="G47" t="s">
        <v>89</v>
      </c>
      <c r="H47" s="73">
        <v>0</v>
      </c>
      <c r="I47" s="46">
        <v>0</v>
      </c>
      <c r="J47" s="46">
        <v>30.8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30.8</v>
      </c>
      <c r="V47" s="74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30.8</v>
      </c>
    </row>
    <row r="48" spans="7:28">
      <c r="G48" t="s">
        <v>90</v>
      </c>
      <c r="H48" s="73">
        <v>0</v>
      </c>
      <c r="I48" s="46">
        <v>0</v>
      </c>
      <c r="J48" s="46">
        <v>19.25</v>
      </c>
      <c r="K48" s="46">
        <v>0</v>
      </c>
      <c r="L48" s="46">
        <v>0</v>
      </c>
      <c r="M48" s="74">
        <v>4.91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24.16</v>
      </c>
      <c r="V48" s="74">
        <v>0</v>
      </c>
      <c r="W48">
        <v>0</v>
      </c>
      <c r="X48">
        <v>0</v>
      </c>
      <c r="Y48">
        <v>0</v>
      </c>
      <c r="Z48">
        <v>0</v>
      </c>
      <c r="AA48">
        <v>4.91</v>
      </c>
      <c r="AB48">
        <v>19.25</v>
      </c>
    </row>
    <row r="49" spans="7:28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0.87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0.87</v>
      </c>
      <c r="V49" s="74">
        <v>0</v>
      </c>
      <c r="W49">
        <v>0</v>
      </c>
      <c r="X49">
        <v>0</v>
      </c>
      <c r="Y49">
        <v>0</v>
      </c>
      <c r="Z49">
        <v>0</v>
      </c>
      <c r="AA49">
        <v>0.87</v>
      </c>
      <c r="AB49">
        <v>0</v>
      </c>
    </row>
    <row r="50" spans="7:28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1.1599999999999999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1.1599999999999999</v>
      </c>
      <c r="V50" s="74">
        <v>0</v>
      </c>
      <c r="W50">
        <v>0</v>
      </c>
      <c r="X50">
        <v>0</v>
      </c>
      <c r="Y50">
        <v>0</v>
      </c>
      <c r="Z50">
        <v>0</v>
      </c>
      <c r="AA50">
        <v>1.1599999999999999</v>
      </c>
      <c r="AB50">
        <v>0</v>
      </c>
    </row>
    <row r="51" spans="7:28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7:28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-8.06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-8.06</v>
      </c>
      <c r="W52">
        <v>0</v>
      </c>
      <c r="X52">
        <v>-8.06</v>
      </c>
      <c r="Y52">
        <v>0</v>
      </c>
      <c r="Z52">
        <v>0</v>
      </c>
      <c r="AA52">
        <v>0</v>
      </c>
      <c r="AB52">
        <v>0</v>
      </c>
    </row>
    <row r="53" spans="7:28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-16.98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-16.98</v>
      </c>
      <c r="W53">
        <v>0</v>
      </c>
      <c r="X53">
        <v>-16.98</v>
      </c>
      <c r="Y53">
        <v>0</v>
      </c>
      <c r="Z53">
        <v>0</v>
      </c>
      <c r="AA53">
        <v>0</v>
      </c>
      <c r="AB53">
        <v>0</v>
      </c>
    </row>
    <row r="54" spans="7:28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7:28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7:28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-5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-5</v>
      </c>
      <c r="W56">
        <v>0</v>
      </c>
      <c r="X56">
        <v>-5</v>
      </c>
      <c r="Y56">
        <v>0</v>
      </c>
      <c r="Z56">
        <v>0</v>
      </c>
      <c r="AA56">
        <v>0</v>
      </c>
      <c r="AB56">
        <v>0</v>
      </c>
    </row>
    <row r="57" spans="7:28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-20</v>
      </c>
      <c r="P57" s="46">
        <v>-5</v>
      </c>
      <c r="Q57" s="46">
        <v>0</v>
      </c>
      <c r="R57" s="46">
        <v>0</v>
      </c>
      <c r="S57" s="74">
        <v>0</v>
      </c>
      <c r="U57" s="73">
        <v>0</v>
      </c>
      <c r="V57" s="74">
        <v>-25</v>
      </c>
      <c r="W57">
        <v>0</v>
      </c>
      <c r="X57">
        <v>-20</v>
      </c>
      <c r="Y57">
        <v>0</v>
      </c>
      <c r="Z57">
        <v>0</v>
      </c>
      <c r="AA57">
        <v>0</v>
      </c>
      <c r="AB57">
        <v>-5</v>
      </c>
    </row>
    <row r="58" spans="7:28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-25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-25</v>
      </c>
      <c r="W58">
        <v>0</v>
      </c>
      <c r="X58">
        <v>-25</v>
      </c>
      <c r="Y58">
        <v>0</v>
      </c>
      <c r="Z58">
        <v>0</v>
      </c>
      <c r="AA58">
        <v>0</v>
      </c>
      <c r="AB58">
        <v>0</v>
      </c>
    </row>
    <row r="59" spans="7:28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-25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-25</v>
      </c>
      <c r="W59">
        <v>0</v>
      </c>
      <c r="X59">
        <v>-25</v>
      </c>
      <c r="Y59">
        <v>0</v>
      </c>
      <c r="Z59">
        <v>0</v>
      </c>
      <c r="AA59">
        <v>0</v>
      </c>
      <c r="AB59">
        <v>0</v>
      </c>
    </row>
    <row r="60" spans="7:28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-30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-30</v>
      </c>
      <c r="W60">
        <v>0</v>
      </c>
      <c r="X60">
        <v>-30</v>
      </c>
      <c r="Y60">
        <v>0</v>
      </c>
      <c r="Z60">
        <v>0</v>
      </c>
      <c r="AA60">
        <v>0</v>
      </c>
      <c r="AB60">
        <v>0</v>
      </c>
    </row>
    <row r="61" spans="7:28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-40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-40</v>
      </c>
      <c r="W61">
        <v>0</v>
      </c>
      <c r="X61">
        <v>-40</v>
      </c>
      <c r="Y61">
        <v>0</v>
      </c>
      <c r="Z61">
        <v>0</v>
      </c>
      <c r="AA61">
        <v>0</v>
      </c>
      <c r="AB61">
        <v>0</v>
      </c>
    </row>
    <row r="62" spans="7:28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-45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-45</v>
      </c>
      <c r="W62">
        <v>0</v>
      </c>
      <c r="X62">
        <v>-45</v>
      </c>
      <c r="Y62">
        <v>0</v>
      </c>
      <c r="Z62">
        <v>0</v>
      </c>
      <c r="AA62">
        <v>0</v>
      </c>
      <c r="AB62">
        <v>0</v>
      </c>
    </row>
    <row r="63" spans="7:28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-61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-61</v>
      </c>
      <c r="W63">
        <v>0</v>
      </c>
      <c r="X63">
        <v>-61</v>
      </c>
      <c r="Y63">
        <v>0</v>
      </c>
      <c r="Z63">
        <v>0</v>
      </c>
      <c r="AA63">
        <v>0</v>
      </c>
      <c r="AB63">
        <v>0</v>
      </c>
    </row>
    <row r="64" spans="7:28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-61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-61</v>
      </c>
      <c r="W64">
        <v>0</v>
      </c>
      <c r="X64">
        <v>-61</v>
      </c>
      <c r="Y64">
        <v>0</v>
      </c>
      <c r="Z64">
        <v>0</v>
      </c>
      <c r="AA64">
        <v>0</v>
      </c>
      <c r="AB64">
        <v>0</v>
      </c>
    </row>
    <row r="65" spans="7:28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-56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-56</v>
      </c>
      <c r="W65">
        <v>0</v>
      </c>
      <c r="X65">
        <v>-56</v>
      </c>
      <c r="Y65">
        <v>0</v>
      </c>
      <c r="Z65">
        <v>0</v>
      </c>
      <c r="AA65">
        <v>0</v>
      </c>
      <c r="AB65">
        <v>0</v>
      </c>
    </row>
    <row r="66" spans="7:28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-41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-41</v>
      </c>
      <c r="W66">
        <v>0</v>
      </c>
      <c r="X66">
        <v>-41</v>
      </c>
      <c r="Y66">
        <v>0</v>
      </c>
      <c r="Z66">
        <v>0</v>
      </c>
      <c r="AA66">
        <v>0</v>
      </c>
      <c r="AB66">
        <v>0</v>
      </c>
    </row>
    <row r="67" spans="7:28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-56.39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-56.39</v>
      </c>
      <c r="W67">
        <v>0</v>
      </c>
      <c r="X67">
        <v>-56.39</v>
      </c>
      <c r="Y67">
        <v>0</v>
      </c>
      <c r="Z67">
        <v>0</v>
      </c>
      <c r="AA67">
        <v>0</v>
      </c>
      <c r="AB67">
        <v>0</v>
      </c>
    </row>
    <row r="68" spans="7:28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0.57999999999999996</v>
      </c>
      <c r="N68" s="73">
        <v>0</v>
      </c>
      <c r="O68" s="46">
        <v>-66</v>
      </c>
      <c r="P68" s="46">
        <v>0</v>
      </c>
      <c r="Q68" s="46">
        <v>0</v>
      </c>
      <c r="R68" s="46">
        <v>0</v>
      </c>
      <c r="S68" s="74">
        <v>0</v>
      </c>
      <c r="U68" s="73">
        <v>0.57999999999999996</v>
      </c>
      <c r="V68" s="74">
        <v>-66</v>
      </c>
      <c r="W68">
        <v>0</v>
      </c>
      <c r="X68">
        <v>-66</v>
      </c>
      <c r="Y68">
        <v>0</v>
      </c>
      <c r="Z68">
        <v>0</v>
      </c>
      <c r="AA68">
        <v>0.57999999999999996</v>
      </c>
      <c r="AB68">
        <v>0</v>
      </c>
    </row>
    <row r="69" spans="7:28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-36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-36</v>
      </c>
      <c r="W69">
        <v>0</v>
      </c>
      <c r="X69">
        <v>-36</v>
      </c>
      <c r="Y69">
        <v>0</v>
      </c>
      <c r="Z69">
        <v>0</v>
      </c>
      <c r="AA69">
        <v>0</v>
      </c>
      <c r="AB69">
        <v>0</v>
      </c>
    </row>
    <row r="70" spans="7:28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-6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-6</v>
      </c>
      <c r="W70">
        <v>0</v>
      </c>
      <c r="X70">
        <v>-6</v>
      </c>
      <c r="Y70">
        <v>0</v>
      </c>
      <c r="Z70">
        <v>0</v>
      </c>
      <c r="AA70">
        <v>0</v>
      </c>
      <c r="AB70">
        <v>0</v>
      </c>
    </row>
    <row r="71" spans="7:28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-4</v>
      </c>
      <c r="P71" s="46">
        <v>-3.8</v>
      </c>
      <c r="Q71" s="46">
        <v>0</v>
      </c>
      <c r="R71" s="46">
        <v>0</v>
      </c>
      <c r="S71" s="74">
        <v>0</v>
      </c>
      <c r="U71" s="73">
        <v>0</v>
      </c>
      <c r="V71" s="74">
        <v>-7.8</v>
      </c>
      <c r="W71">
        <v>0</v>
      </c>
      <c r="X71">
        <v>-4</v>
      </c>
      <c r="Y71">
        <v>0</v>
      </c>
      <c r="Z71">
        <v>0</v>
      </c>
      <c r="AA71">
        <v>0</v>
      </c>
      <c r="AB71">
        <v>-3.8</v>
      </c>
    </row>
    <row r="72" spans="7:28">
      <c r="G72" t="s">
        <v>114</v>
      </c>
      <c r="H72" s="73">
        <v>0</v>
      </c>
      <c r="I72" s="46">
        <v>0</v>
      </c>
      <c r="J72" s="46">
        <v>0</v>
      </c>
      <c r="K72" s="46">
        <v>2.21</v>
      </c>
      <c r="L72" s="46">
        <v>0</v>
      </c>
      <c r="M72" s="74">
        <v>0.39</v>
      </c>
      <c r="N72" s="73">
        <v>0</v>
      </c>
      <c r="O72" s="46">
        <v>0</v>
      </c>
      <c r="P72" s="46">
        <v>-31.94</v>
      </c>
      <c r="Q72" s="46">
        <v>0</v>
      </c>
      <c r="R72" s="46">
        <v>0</v>
      </c>
      <c r="S72" s="74">
        <v>0</v>
      </c>
      <c r="U72" s="73">
        <v>2.6</v>
      </c>
      <c r="V72" s="74">
        <v>-31.94</v>
      </c>
      <c r="W72">
        <v>0</v>
      </c>
      <c r="X72">
        <v>0</v>
      </c>
      <c r="Y72">
        <v>0</v>
      </c>
      <c r="Z72">
        <v>2.21</v>
      </c>
      <c r="AA72">
        <v>0.39</v>
      </c>
      <c r="AB72">
        <v>-31.94</v>
      </c>
    </row>
    <row r="73" spans="7:28">
      <c r="G73" t="s">
        <v>115</v>
      </c>
      <c r="H73" s="73">
        <v>0</v>
      </c>
      <c r="I73" s="46">
        <v>0</v>
      </c>
      <c r="J73" s="46">
        <v>0</v>
      </c>
      <c r="K73" s="46">
        <v>10.49</v>
      </c>
      <c r="L73" s="46">
        <v>0</v>
      </c>
      <c r="M73" s="74">
        <v>1.93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12.42</v>
      </c>
      <c r="V73" s="74">
        <v>0</v>
      </c>
      <c r="W73">
        <v>0</v>
      </c>
      <c r="X73">
        <v>0</v>
      </c>
      <c r="Y73">
        <v>0</v>
      </c>
      <c r="Z73">
        <v>10.49</v>
      </c>
      <c r="AA73">
        <v>1.93</v>
      </c>
      <c r="AB73">
        <v>0</v>
      </c>
    </row>
    <row r="74" spans="7:28">
      <c r="G74" t="s">
        <v>116</v>
      </c>
      <c r="H74" s="73">
        <v>0</v>
      </c>
      <c r="I74" s="46">
        <v>0</v>
      </c>
      <c r="J74" s="46">
        <v>0</v>
      </c>
      <c r="K74" s="46">
        <v>21.08</v>
      </c>
      <c r="L74" s="46">
        <v>5.39</v>
      </c>
      <c r="M74" s="74">
        <v>3.66</v>
      </c>
      <c r="N74" s="73">
        <v>0</v>
      </c>
      <c r="O74" s="46">
        <v>0</v>
      </c>
      <c r="P74" s="46">
        <v>-53</v>
      </c>
      <c r="Q74" s="46">
        <v>0</v>
      </c>
      <c r="R74" s="46">
        <v>0</v>
      </c>
      <c r="S74" s="74">
        <v>0</v>
      </c>
      <c r="U74" s="73">
        <v>30.13</v>
      </c>
      <c r="V74" s="74">
        <v>-53</v>
      </c>
      <c r="W74">
        <v>0</v>
      </c>
      <c r="X74">
        <v>0</v>
      </c>
      <c r="Y74">
        <v>5.39</v>
      </c>
      <c r="Z74">
        <v>21.08</v>
      </c>
      <c r="AA74">
        <v>3.66</v>
      </c>
      <c r="AB74">
        <v>-53</v>
      </c>
    </row>
    <row r="75" spans="7:28">
      <c r="G75" t="s">
        <v>117</v>
      </c>
      <c r="H75" s="73">
        <v>37.630000000000003</v>
      </c>
      <c r="I75" s="46">
        <v>0</v>
      </c>
      <c r="J75" s="46">
        <v>0</v>
      </c>
      <c r="K75" s="46">
        <v>8.76</v>
      </c>
      <c r="L75" s="46">
        <v>2.41</v>
      </c>
      <c r="M75" s="74">
        <v>1.83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50.63</v>
      </c>
      <c r="V75" s="74">
        <v>0</v>
      </c>
      <c r="W75">
        <v>37.630000000000003</v>
      </c>
      <c r="X75">
        <v>0</v>
      </c>
      <c r="Y75">
        <v>2.41</v>
      </c>
      <c r="Z75">
        <v>8.76</v>
      </c>
      <c r="AA75">
        <v>1.83</v>
      </c>
      <c r="AB75">
        <v>0</v>
      </c>
    </row>
    <row r="76" spans="7:28">
      <c r="G76" t="s">
        <v>118</v>
      </c>
      <c r="H76" s="73">
        <v>92.41</v>
      </c>
      <c r="I76" s="46">
        <v>0</v>
      </c>
      <c r="J76" s="46">
        <v>0</v>
      </c>
      <c r="K76" s="46">
        <v>12.51</v>
      </c>
      <c r="L76" s="46">
        <v>3.95</v>
      </c>
      <c r="M76" s="74">
        <v>0.67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109.54</v>
      </c>
      <c r="V76" s="74">
        <v>0</v>
      </c>
      <c r="W76">
        <v>92.41</v>
      </c>
      <c r="X76">
        <v>0</v>
      </c>
      <c r="Y76">
        <v>3.95</v>
      </c>
      <c r="Z76">
        <v>12.51</v>
      </c>
      <c r="AA76">
        <v>0.67</v>
      </c>
      <c r="AB76">
        <v>0</v>
      </c>
    </row>
    <row r="77" spans="7:28">
      <c r="G77" t="s">
        <v>119</v>
      </c>
      <c r="H77" s="73">
        <v>102.44</v>
      </c>
      <c r="I77" s="46">
        <v>0</v>
      </c>
      <c r="J77" s="46">
        <v>0</v>
      </c>
      <c r="K77" s="46">
        <v>12.26</v>
      </c>
      <c r="L77" s="46">
        <v>3.86</v>
      </c>
      <c r="M77" s="74">
        <v>1.47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120.03</v>
      </c>
      <c r="V77" s="74">
        <v>0</v>
      </c>
      <c r="W77">
        <v>102.44</v>
      </c>
      <c r="X77">
        <v>0</v>
      </c>
      <c r="Y77">
        <v>3.86</v>
      </c>
      <c r="Z77">
        <v>12.26</v>
      </c>
      <c r="AA77">
        <v>1.47</v>
      </c>
      <c r="AB77">
        <v>0</v>
      </c>
    </row>
    <row r="78" spans="7:28">
      <c r="G78" t="s">
        <v>120</v>
      </c>
      <c r="H78" s="73">
        <v>105.06</v>
      </c>
      <c r="I78" s="46">
        <v>0</v>
      </c>
      <c r="J78" s="46">
        <v>0</v>
      </c>
      <c r="K78" s="46">
        <v>12.04</v>
      </c>
      <c r="L78" s="46">
        <v>4.25</v>
      </c>
      <c r="M78" s="74">
        <v>1.69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123.04</v>
      </c>
      <c r="V78" s="74">
        <v>0</v>
      </c>
      <c r="W78">
        <v>105.06</v>
      </c>
      <c r="X78">
        <v>0</v>
      </c>
      <c r="Y78">
        <v>4.25</v>
      </c>
      <c r="Z78">
        <v>12.04</v>
      </c>
      <c r="AA78">
        <v>1.69</v>
      </c>
      <c r="AB78">
        <v>0</v>
      </c>
    </row>
    <row r="79" spans="7:28">
      <c r="G79" t="s">
        <v>121</v>
      </c>
      <c r="H79" s="73">
        <v>117.01</v>
      </c>
      <c r="I79" s="46">
        <v>0</v>
      </c>
      <c r="J79" s="46">
        <v>10.48</v>
      </c>
      <c r="K79" s="46">
        <v>10.33</v>
      </c>
      <c r="L79" s="46">
        <v>3.73</v>
      </c>
      <c r="M79" s="74">
        <v>1.2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142.75</v>
      </c>
      <c r="V79" s="74">
        <v>0</v>
      </c>
      <c r="W79">
        <v>117.01</v>
      </c>
      <c r="X79">
        <v>0</v>
      </c>
      <c r="Y79">
        <v>3.73</v>
      </c>
      <c r="Z79">
        <v>10.33</v>
      </c>
      <c r="AA79">
        <v>1.2</v>
      </c>
      <c r="AB79">
        <v>10.48</v>
      </c>
    </row>
    <row r="80" spans="7:28">
      <c r="G80" t="s">
        <v>122</v>
      </c>
      <c r="H80" s="73">
        <v>140.52000000000001</v>
      </c>
      <c r="I80" s="46">
        <v>0</v>
      </c>
      <c r="J80" s="46">
        <v>21.49</v>
      </c>
      <c r="K80" s="46">
        <v>11.07</v>
      </c>
      <c r="L80" s="46">
        <v>3.77</v>
      </c>
      <c r="M80" s="74">
        <v>1.95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178.8</v>
      </c>
      <c r="V80" s="74">
        <v>0</v>
      </c>
      <c r="W80">
        <v>140.52000000000001</v>
      </c>
      <c r="X80">
        <v>0</v>
      </c>
      <c r="Y80">
        <v>3.77</v>
      </c>
      <c r="Z80">
        <v>11.07</v>
      </c>
      <c r="AA80">
        <v>1.95</v>
      </c>
      <c r="AB80">
        <v>21.49</v>
      </c>
    </row>
    <row r="81" spans="7:28">
      <c r="G81" t="s">
        <v>123</v>
      </c>
      <c r="H81" s="73">
        <v>0</v>
      </c>
      <c r="I81" s="46">
        <v>0</v>
      </c>
      <c r="J81" s="46">
        <v>11.37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11.37</v>
      </c>
      <c r="V81" s="74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11.37</v>
      </c>
    </row>
    <row r="82" spans="7:28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0</v>
      </c>
      <c r="V82" s="74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7:28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0</v>
      </c>
      <c r="V83" s="74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7:28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0</v>
      </c>
      <c r="V84" s="7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</row>
    <row r="85" spans="7:28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0</v>
      </c>
      <c r="V85" s="74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7:28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-40</v>
      </c>
      <c r="Q86" s="46">
        <v>0</v>
      </c>
      <c r="R86" s="46">
        <v>0</v>
      </c>
      <c r="S86" s="74">
        <v>0</v>
      </c>
      <c r="U86" s="73">
        <v>0</v>
      </c>
      <c r="V86" s="74">
        <v>-40</v>
      </c>
      <c r="W86">
        <v>0</v>
      </c>
      <c r="X86">
        <v>0</v>
      </c>
      <c r="Y86">
        <v>0</v>
      </c>
      <c r="Z86">
        <v>0</v>
      </c>
      <c r="AA86">
        <v>0</v>
      </c>
      <c r="AB86">
        <v>-40</v>
      </c>
    </row>
    <row r="87" spans="7:28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0</v>
      </c>
      <c r="V87" s="74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7:28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7.41</v>
      </c>
      <c r="N88" s="73">
        <v>0</v>
      </c>
      <c r="O88" s="46">
        <v>-24</v>
      </c>
      <c r="P88" s="46">
        <v>0</v>
      </c>
      <c r="Q88" s="46">
        <v>0</v>
      </c>
      <c r="R88" s="46">
        <v>0</v>
      </c>
      <c r="S88" s="74">
        <v>0</v>
      </c>
      <c r="U88" s="73">
        <v>7.41</v>
      </c>
      <c r="V88" s="74">
        <v>-24</v>
      </c>
      <c r="W88">
        <v>0</v>
      </c>
      <c r="X88">
        <v>-24</v>
      </c>
      <c r="Y88">
        <v>0</v>
      </c>
      <c r="Z88">
        <v>0</v>
      </c>
      <c r="AA88">
        <v>7.41</v>
      </c>
      <c r="AB88">
        <v>0</v>
      </c>
    </row>
    <row r="89" spans="7:28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5.97</v>
      </c>
      <c r="N89" s="73">
        <v>0</v>
      </c>
      <c r="O89" s="46">
        <v>-34</v>
      </c>
      <c r="P89" s="46">
        <v>-25</v>
      </c>
      <c r="Q89" s="46">
        <v>0</v>
      </c>
      <c r="R89" s="46">
        <v>0</v>
      </c>
      <c r="S89" s="74">
        <v>0</v>
      </c>
      <c r="U89" s="73">
        <v>5.97</v>
      </c>
      <c r="V89" s="74">
        <v>-59</v>
      </c>
      <c r="W89">
        <v>0</v>
      </c>
      <c r="X89">
        <v>-34</v>
      </c>
      <c r="Y89">
        <v>0</v>
      </c>
      <c r="Z89">
        <v>0</v>
      </c>
      <c r="AA89">
        <v>5.97</v>
      </c>
      <c r="AB89">
        <v>-25</v>
      </c>
    </row>
    <row r="90" spans="7:28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2.98</v>
      </c>
      <c r="N90" s="73">
        <v>0</v>
      </c>
      <c r="O90" s="46">
        <v>-11</v>
      </c>
      <c r="P90" s="46">
        <v>0</v>
      </c>
      <c r="Q90" s="46">
        <v>0</v>
      </c>
      <c r="R90" s="46">
        <v>0</v>
      </c>
      <c r="S90" s="74">
        <v>0</v>
      </c>
      <c r="U90" s="73">
        <v>2.98</v>
      </c>
      <c r="V90" s="74">
        <v>-11</v>
      </c>
      <c r="W90">
        <v>0</v>
      </c>
      <c r="X90">
        <v>-11</v>
      </c>
      <c r="Y90">
        <v>0</v>
      </c>
      <c r="Z90">
        <v>0</v>
      </c>
      <c r="AA90">
        <v>2.98</v>
      </c>
      <c r="AB90">
        <v>0</v>
      </c>
    </row>
    <row r="91" spans="7:28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4.91</v>
      </c>
      <c r="N91" s="73">
        <v>0</v>
      </c>
      <c r="O91" s="46">
        <v>-39.96</v>
      </c>
      <c r="P91" s="46">
        <v>0</v>
      </c>
      <c r="Q91" s="46">
        <v>0</v>
      </c>
      <c r="R91" s="46">
        <v>0</v>
      </c>
      <c r="S91" s="74">
        <v>0</v>
      </c>
      <c r="U91" s="73">
        <v>4.91</v>
      </c>
      <c r="V91" s="74">
        <v>-39.96</v>
      </c>
      <c r="W91">
        <v>0</v>
      </c>
      <c r="X91">
        <v>-39.96</v>
      </c>
      <c r="Y91">
        <v>0</v>
      </c>
      <c r="Z91">
        <v>0</v>
      </c>
      <c r="AA91">
        <v>4.91</v>
      </c>
      <c r="AB91">
        <v>0</v>
      </c>
    </row>
    <row r="92" spans="7:28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3.47</v>
      </c>
      <c r="N92" s="73">
        <v>0</v>
      </c>
      <c r="O92" s="46">
        <v>-86</v>
      </c>
      <c r="P92" s="46">
        <v>-1</v>
      </c>
      <c r="Q92" s="46">
        <v>0</v>
      </c>
      <c r="R92" s="46">
        <v>0</v>
      </c>
      <c r="S92" s="74">
        <v>0</v>
      </c>
      <c r="U92" s="73">
        <v>3.47</v>
      </c>
      <c r="V92" s="74">
        <v>-87</v>
      </c>
      <c r="W92">
        <v>0</v>
      </c>
      <c r="X92">
        <v>-86</v>
      </c>
      <c r="Y92">
        <v>0</v>
      </c>
      <c r="Z92">
        <v>0</v>
      </c>
      <c r="AA92">
        <v>3.47</v>
      </c>
      <c r="AB92">
        <v>-1</v>
      </c>
    </row>
    <row r="93" spans="7:28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1.1599999999999999</v>
      </c>
      <c r="N93" s="73">
        <v>0</v>
      </c>
      <c r="O93" s="46">
        <v>-89.25</v>
      </c>
      <c r="P93" s="46">
        <v>-27</v>
      </c>
      <c r="Q93" s="46">
        <v>0</v>
      </c>
      <c r="R93" s="46">
        <v>0</v>
      </c>
      <c r="S93" s="74">
        <v>0</v>
      </c>
      <c r="U93" s="73">
        <v>1.1599999999999999</v>
      </c>
      <c r="V93" s="74">
        <v>-116.25</v>
      </c>
      <c r="W93">
        <v>0</v>
      </c>
      <c r="X93">
        <v>-89.25</v>
      </c>
      <c r="Y93">
        <v>0</v>
      </c>
      <c r="Z93">
        <v>0</v>
      </c>
      <c r="AA93">
        <v>1.1599999999999999</v>
      </c>
      <c r="AB93">
        <v>-27</v>
      </c>
    </row>
    <row r="94" spans="7:28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0.96</v>
      </c>
      <c r="N94" s="73">
        <v>0</v>
      </c>
      <c r="O94" s="46">
        <v>-86</v>
      </c>
      <c r="P94" s="46">
        <v>-51</v>
      </c>
      <c r="Q94" s="46">
        <v>0</v>
      </c>
      <c r="R94" s="46">
        <v>0</v>
      </c>
      <c r="S94" s="74">
        <v>0</v>
      </c>
      <c r="U94" s="73">
        <v>0.96</v>
      </c>
      <c r="V94" s="74">
        <v>-137</v>
      </c>
      <c r="W94">
        <v>0</v>
      </c>
      <c r="X94">
        <v>-86</v>
      </c>
      <c r="Y94">
        <v>0</v>
      </c>
      <c r="Z94">
        <v>0</v>
      </c>
      <c r="AA94">
        <v>0.96</v>
      </c>
      <c r="AB94">
        <v>-51</v>
      </c>
    </row>
    <row r="95" spans="7:28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-106</v>
      </c>
      <c r="P95" s="46">
        <v>-84</v>
      </c>
      <c r="Q95" s="46">
        <v>0</v>
      </c>
      <c r="R95" s="46">
        <v>0</v>
      </c>
      <c r="S95" s="74">
        <v>0</v>
      </c>
      <c r="U95" s="73">
        <v>0</v>
      </c>
      <c r="V95" s="74">
        <v>-190</v>
      </c>
      <c r="W95">
        <v>0</v>
      </c>
      <c r="X95">
        <v>-106</v>
      </c>
      <c r="Y95">
        <v>0</v>
      </c>
      <c r="Z95">
        <v>0</v>
      </c>
      <c r="AA95">
        <v>0</v>
      </c>
      <c r="AB95">
        <v>-84</v>
      </c>
    </row>
    <row r="96" spans="7:28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-131</v>
      </c>
      <c r="P96" s="46">
        <v>-108</v>
      </c>
      <c r="Q96" s="46">
        <v>0</v>
      </c>
      <c r="R96" s="46">
        <v>0</v>
      </c>
      <c r="S96" s="74">
        <v>0</v>
      </c>
      <c r="U96" s="73">
        <v>0</v>
      </c>
      <c r="V96" s="74">
        <v>-239</v>
      </c>
      <c r="W96">
        <v>0</v>
      </c>
      <c r="X96">
        <v>-131</v>
      </c>
      <c r="Y96">
        <v>0</v>
      </c>
      <c r="Z96">
        <v>0</v>
      </c>
      <c r="AA96">
        <v>0</v>
      </c>
      <c r="AB96">
        <v>-108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-151</v>
      </c>
      <c r="P97" s="46">
        <v>-134</v>
      </c>
      <c r="Q97" s="46">
        <v>0</v>
      </c>
      <c r="R97" s="46">
        <v>0</v>
      </c>
      <c r="S97" s="74">
        <v>0</v>
      </c>
      <c r="U97" s="73">
        <v>0</v>
      </c>
      <c r="V97" s="74">
        <v>-285</v>
      </c>
      <c r="W97">
        <v>0</v>
      </c>
      <c r="X97">
        <v>-151</v>
      </c>
      <c r="Y97">
        <v>0</v>
      </c>
      <c r="Z97">
        <v>0</v>
      </c>
      <c r="AA97">
        <v>0</v>
      </c>
      <c r="AB97">
        <v>-134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-176</v>
      </c>
      <c r="P98" s="46">
        <v>-226</v>
      </c>
      <c r="Q98" s="46">
        <v>0</v>
      </c>
      <c r="R98" s="46">
        <v>0</v>
      </c>
      <c r="S98" s="74">
        <v>0</v>
      </c>
      <c r="U98" s="73">
        <v>0</v>
      </c>
      <c r="V98" s="74">
        <v>-402</v>
      </c>
      <c r="W98">
        <v>0</v>
      </c>
      <c r="X98">
        <v>-176</v>
      </c>
      <c r="Y98">
        <v>0</v>
      </c>
      <c r="Z98">
        <v>0</v>
      </c>
      <c r="AA98">
        <v>0</v>
      </c>
      <c r="AB98">
        <v>-226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0.71491500000000019</v>
      </c>
      <c r="I99" s="69">
        <f t="shared" ref="I99:BQ99" si="1">SUM(I3:I98)/4000</f>
        <v>0</v>
      </c>
      <c r="J99" s="69">
        <f t="shared" si="1"/>
        <v>5.24675E-2</v>
      </c>
      <c r="K99" s="69">
        <f t="shared" si="1"/>
        <v>7.8724999999999989E-2</v>
      </c>
      <c r="L99" s="69">
        <f t="shared" si="1"/>
        <v>3.0917500000000004E-2</v>
      </c>
      <c r="M99" s="69">
        <f t="shared" si="1"/>
        <v>3.3260000000000005E-2</v>
      </c>
      <c r="N99" s="68">
        <f t="shared" si="1"/>
        <v>-0.41899999999999998</v>
      </c>
      <c r="O99" s="69">
        <f t="shared" si="1"/>
        <v>-2.0802350000000001</v>
      </c>
      <c r="P99" s="69">
        <f t="shared" si="1"/>
        <v>-1.0081225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0.91028499999999968</v>
      </c>
      <c r="V99" s="70">
        <f t="shared" si="1"/>
        <v>-3.507357499999999</v>
      </c>
      <c r="W99">
        <f t="shared" si="1"/>
        <v>0.29591499999999998</v>
      </c>
      <c r="X99">
        <f t="shared" si="1"/>
        <v>-2.0802350000000001</v>
      </c>
      <c r="Y99">
        <f t="shared" si="1"/>
        <v>3.0917500000000004E-2</v>
      </c>
      <c r="Z99">
        <f t="shared" si="1"/>
        <v>7.8724999999999989E-2</v>
      </c>
      <c r="AA99">
        <f t="shared" si="1"/>
        <v>3.3260000000000005E-2</v>
      </c>
      <c r="AB99">
        <f t="shared" si="1"/>
        <v>-0.95565500000000025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AZ3" sqref="AZ3:AZ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2" ht="15" customHeight="1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W1" t="s">
        <v>533</v>
      </c>
      <c r="X1" t="s">
        <v>535</v>
      </c>
      <c r="Y1" t="s">
        <v>537</v>
      </c>
      <c r="Z1" t="s">
        <v>145</v>
      </c>
      <c r="AA1" t="s">
        <v>145</v>
      </c>
      <c r="AB1" t="s">
        <v>146</v>
      </c>
      <c r="AC1" t="s">
        <v>545</v>
      </c>
      <c r="AD1" t="s">
        <v>145</v>
      </c>
      <c r="AE1" t="s">
        <v>145</v>
      </c>
      <c r="AF1" t="s">
        <v>550</v>
      </c>
      <c r="AG1" t="s">
        <v>552</v>
      </c>
      <c r="AH1" t="s">
        <v>146</v>
      </c>
      <c r="AI1" t="s">
        <v>146</v>
      </c>
      <c r="AJ1" t="s">
        <v>558</v>
      </c>
      <c r="AK1" t="s">
        <v>560</v>
      </c>
      <c r="AL1" t="s">
        <v>146</v>
      </c>
      <c r="AM1" t="s">
        <v>533</v>
      </c>
      <c r="AN1" t="s">
        <v>145</v>
      </c>
      <c r="AO1" t="s">
        <v>537</v>
      </c>
      <c r="AP1" t="s">
        <v>145</v>
      </c>
      <c r="AQ1" t="s">
        <v>567</v>
      </c>
      <c r="AR1" t="s">
        <v>569</v>
      </c>
      <c r="AS1" t="s">
        <v>571</v>
      </c>
      <c r="AT1" t="s">
        <v>145</v>
      </c>
      <c r="AU1" t="s">
        <v>574</v>
      </c>
      <c r="AV1" t="s">
        <v>576</v>
      </c>
      <c r="AW1" t="s">
        <v>578</v>
      </c>
      <c r="AX1" t="s">
        <v>580</v>
      </c>
      <c r="AY1" t="s">
        <v>582</v>
      </c>
      <c r="AZ1" t="s">
        <v>582</v>
      </c>
    </row>
    <row r="2" spans="1:52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W2" s="28" t="s">
        <v>148</v>
      </c>
      <c r="X2" t="s">
        <v>358</v>
      </c>
      <c r="Y2" t="s">
        <v>148</v>
      </c>
      <c r="Z2" t="s">
        <v>539</v>
      </c>
      <c r="AA2" t="s">
        <v>541</v>
      </c>
      <c r="AB2" t="s">
        <v>543</v>
      </c>
      <c r="AC2" t="s">
        <v>369</v>
      </c>
      <c r="AD2" t="s">
        <v>541</v>
      </c>
      <c r="AE2" t="s">
        <v>548</v>
      </c>
      <c r="AF2" t="s">
        <v>369</v>
      </c>
      <c r="AG2" t="s">
        <v>148</v>
      </c>
      <c r="AH2" t="s">
        <v>554</v>
      </c>
      <c r="AI2" t="s">
        <v>556</v>
      </c>
      <c r="AJ2" t="s">
        <v>145</v>
      </c>
      <c r="AK2" t="s">
        <v>148</v>
      </c>
      <c r="AL2" t="s">
        <v>548</v>
      </c>
      <c r="AM2" t="s">
        <v>148</v>
      </c>
      <c r="AN2" t="s">
        <v>548</v>
      </c>
      <c r="AO2" t="s">
        <v>148</v>
      </c>
      <c r="AP2" t="s">
        <v>548</v>
      </c>
      <c r="AQ2" t="s">
        <v>148</v>
      </c>
      <c r="AR2" t="s">
        <v>148</v>
      </c>
      <c r="AS2" t="s">
        <v>148</v>
      </c>
      <c r="AT2" t="s">
        <v>548</v>
      </c>
      <c r="AU2" t="s">
        <v>148</v>
      </c>
      <c r="AV2" t="s">
        <v>149</v>
      </c>
      <c r="AW2" t="s">
        <v>148</v>
      </c>
      <c r="AX2" t="s">
        <v>146</v>
      </c>
      <c r="AY2" t="s">
        <v>148</v>
      </c>
      <c r="AZ2" t="s">
        <v>148</v>
      </c>
    </row>
    <row r="3" spans="1:52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0.39</v>
      </c>
      <c r="I3" s="53">
        <v>0</v>
      </c>
      <c r="J3" s="53">
        <v>1.56</v>
      </c>
      <c r="K3" s="53">
        <v>62.09</v>
      </c>
      <c r="L3" s="53">
        <v>7.7</v>
      </c>
      <c r="M3" s="72">
        <v>0</v>
      </c>
      <c r="N3" s="71">
        <v>203.17</v>
      </c>
      <c r="O3" s="53">
        <v>128.4</v>
      </c>
      <c r="P3" s="53">
        <v>0</v>
      </c>
      <c r="Q3" s="53">
        <v>0</v>
      </c>
      <c r="R3" s="53">
        <v>0</v>
      </c>
      <c r="S3" s="72">
        <v>0</v>
      </c>
      <c r="W3">
        <v>0</v>
      </c>
      <c r="X3">
        <v>0.39</v>
      </c>
      <c r="Y3">
        <v>0</v>
      </c>
      <c r="Z3">
        <v>25</v>
      </c>
      <c r="AA3">
        <v>0</v>
      </c>
      <c r="AB3">
        <v>20</v>
      </c>
      <c r="AC3">
        <v>7.7</v>
      </c>
      <c r="AD3">
        <v>0</v>
      </c>
      <c r="AE3">
        <v>0</v>
      </c>
      <c r="AF3">
        <v>0</v>
      </c>
      <c r="AG3">
        <v>0</v>
      </c>
      <c r="AH3">
        <v>0</v>
      </c>
      <c r="AI3">
        <v>100</v>
      </c>
      <c r="AJ3">
        <v>0</v>
      </c>
      <c r="AK3">
        <v>5.78</v>
      </c>
      <c r="AL3">
        <v>8.4</v>
      </c>
      <c r="AM3">
        <v>11.55</v>
      </c>
      <c r="AN3">
        <v>158.47999999999999</v>
      </c>
      <c r="AO3">
        <v>8.18</v>
      </c>
      <c r="AP3">
        <v>0</v>
      </c>
      <c r="AQ3">
        <v>18.29</v>
      </c>
      <c r="AR3">
        <v>6.74</v>
      </c>
      <c r="AS3">
        <v>4.8099999999999996</v>
      </c>
      <c r="AT3">
        <v>19.690000000000001</v>
      </c>
      <c r="AU3">
        <v>6.74</v>
      </c>
      <c r="AV3">
        <v>1.56</v>
      </c>
      <c r="AW3">
        <v>0</v>
      </c>
      <c r="AX3">
        <v>0</v>
      </c>
      <c r="AY3">
        <v>0</v>
      </c>
      <c r="AZ3">
        <v>0</v>
      </c>
    </row>
    <row r="4" spans="1:52">
      <c r="A4" t="s">
        <v>234</v>
      </c>
      <c r="B4" t="s">
        <v>226</v>
      </c>
      <c r="C4" t="s">
        <v>228</v>
      </c>
      <c r="G4" t="s">
        <v>46</v>
      </c>
      <c r="H4" s="73">
        <v>0.39</v>
      </c>
      <c r="I4" s="46">
        <v>0</v>
      </c>
      <c r="J4" s="46">
        <v>1.56</v>
      </c>
      <c r="K4" s="46">
        <v>62.09</v>
      </c>
      <c r="L4" s="46">
        <v>7.7</v>
      </c>
      <c r="M4" s="74">
        <v>0</v>
      </c>
      <c r="N4" s="73">
        <v>203.17</v>
      </c>
      <c r="O4" s="46">
        <v>128.4</v>
      </c>
      <c r="P4" s="46">
        <v>0</v>
      </c>
      <c r="Q4" s="46">
        <v>0</v>
      </c>
      <c r="R4" s="46">
        <v>0</v>
      </c>
      <c r="S4" s="74">
        <v>0</v>
      </c>
      <c r="W4">
        <v>0</v>
      </c>
      <c r="X4">
        <v>0.39</v>
      </c>
      <c r="Y4">
        <v>0</v>
      </c>
      <c r="Z4">
        <v>25</v>
      </c>
      <c r="AA4">
        <v>0</v>
      </c>
      <c r="AB4">
        <v>20</v>
      </c>
      <c r="AC4">
        <v>7.7</v>
      </c>
      <c r="AD4">
        <v>0</v>
      </c>
      <c r="AE4">
        <v>0</v>
      </c>
      <c r="AF4">
        <v>0</v>
      </c>
      <c r="AG4">
        <v>0</v>
      </c>
      <c r="AH4">
        <v>0</v>
      </c>
      <c r="AI4">
        <v>100</v>
      </c>
      <c r="AJ4">
        <v>0</v>
      </c>
      <c r="AK4">
        <v>5.78</v>
      </c>
      <c r="AL4">
        <v>8.4</v>
      </c>
      <c r="AM4">
        <v>11.55</v>
      </c>
      <c r="AN4">
        <v>158.47999999999999</v>
      </c>
      <c r="AO4">
        <v>8.18</v>
      </c>
      <c r="AP4">
        <v>0</v>
      </c>
      <c r="AQ4">
        <v>18.29</v>
      </c>
      <c r="AR4">
        <v>6.74</v>
      </c>
      <c r="AS4">
        <v>4.8099999999999996</v>
      </c>
      <c r="AT4">
        <v>19.690000000000001</v>
      </c>
      <c r="AU4">
        <v>6.74</v>
      </c>
      <c r="AV4">
        <v>1.56</v>
      </c>
      <c r="AW4">
        <v>0</v>
      </c>
      <c r="AX4">
        <v>0</v>
      </c>
      <c r="AY4">
        <v>0</v>
      </c>
      <c r="AZ4">
        <v>0</v>
      </c>
    </row>
    <row r="5" spans="1:52">
      <c r="A5" t="s">
        <v>235</v>
      </c>
      <c r="B5" t="s">
        <v>227</v>
      </c>
      <c r="C5" t="s">
        <v>229</v>
      </c>
      <c r="G5" t="s">
        <v>47</v>
      </c>
      <c r="H5" s="73">
        <v>0.39</v>
      </c>
      <c r="I5" s="46">
        <v>0</v>
      </c>
      <c r="J5" s="46">
        <v>1.56</v>
      </c>
      <c r="K5" s="46">
        <v>62.09</v>
      </c>
      <c r="L5" s="46">
        <v>7.7</v>
      </c>
      <c r="M5" s="74">
        <v>0</v>
      </c>
      <c r="N5" s="73">
        <v>203.17</v>
      </c>
      <c r="O5" s="46">
        <v>128.4</v>
      </c>
      <c r="P5" s="46">
        <v>0</v>
      </c>
      <c r="Q5" s="46">
        <v>0</v>
      </c>
      <c r="R5" s="46">
        <v>0</v>
      </c>
      <c r="S5" s="74">
        <v>0</v>
      </c>
      <c r="W5">
        <v>0</v>
      </c>
      <c r="X5">
        <v>0.39</v>
      </c>
      <c r="Y5">
        <v>0</v>
      </c>
      <c r="Z5">
        <v>25</v>
      </c>
      <c r="AA5">
        <v>0</v>
      </c>
      <c r="AB5">
        <v>20</v>
      </c>
      <c r="AC5">
        <v>7.7</v>
      </c>
      <c r="AD5">
        <v>0</v>
      </c>
      <c r="AE5">
        <v>0</v>
      </c>
      <c r="AF5">
        <v>0</v>
      </c>
      <c r="AG5">
        <v>0</v>
      </c>
      <c r="AH5">
        <v>0</v>
      </c>
      <c r="AI5">
        <v>100</v>
      </c>
      <c r="AJ5">
        <v>0</v>
      </c>
      <c r="AK5">
        <v>5.78</v>
      </c>
      <c r="AL5">
        <v>8.4</v>
      </c>
      <c r="AM5">
        <v>11.55</v>
      </c>
      <c r="AN5">
        <v>158.47999999999999</v>
      </c>
      <c r="AO5">
        <v>8.18</v>
      </c>
      <c r="AP5">
        <v>0</v>
      </c>
      <c r="AQ5">
        <v>18.29</v>
      </c>
      <c r="AR5">
        <v>6.74</v>
      </c>
      <c r="AS5">
        <v>4.8099999999999996</v>
      </c>
      <c r="AT5">
        <v>19.690000000000001</v>
      </c>
      <c r="AU5">
        <v>6.74</v>
      </c>
      <c r="AV5">
        <v>1.56</v>
      </c>
      <c r="AW5">
        <v>0</v>
      </c>
      <c r="AX5">
        <v>0</v>
      </c>
      <c r="AY5">
        <v>0</v>
      </c>
      <c r="AZ5">
        <v>0</v>
      </c>
    </row>
    <row r="6" spans="1:52">
      <c r="A6" t="s">
        <v>236</v>
      </c>
      <c r="B6" t="s">
        <v>258</v>
      </c>
      <c r="C6" t="s">
        <v>230</v>
      </c>
      <c r="G6" t="s">
        <v>48</v>
      </c>
      <c r="H6" s="73">
        <v>0.39</v>
      </c>
      <c r="I6" s="46">
        <v>0</v>
      </c>
      <c r="J6" s="46">
        <v>1.56</v>
      </c>
      <c r="K6" s="46">
        <v>62.09</v>
      </c>
      <c r="L6" s="46">
        <v>7.7</v>
      </c>
      <c r="M6" s="74">
        <v>0</v>
      </c>
      <c r="N6" s="73">
        <v>203.17</v>
      </c>
      <c r="O6" s="46">
        <v>128.4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0.39</v>
      </c>
      <c r="Y6">
        <v>0</v>
      </c>
      <c r="Z6">
        <v>25</v>
      </c>
      <c r="AA6">
        <v>0</v>
      </c>
      <c r="AB6">
        <v>20</v>
      </c>
      <c r="AC6">
        <v>7.7</v>
      </c>
      <c r="AD6">
        <v>0</v>
      </c>
      <c r="AE6">
        <v>0</v>
      </c>
      <c r="AF6">
        <v>0</v>
      </c>
      <c r="AG6">
        <v>0</v>
      </c>
      <c r="AH6">
        <v>0</v>
      </c>
      <c r="AI6">
        <v>100</v>
      </c>
      <c r="AJ6">
        <v>0</v>
      </c>
      <c r="AK6">
        <v>5.78</v>
      </c>
      <c r="AL6">
        <v>8.4</v>
      </c>
      <c r="AM6">
        <v>11.55</v>
      </c>
      <c r="AN6">
        <v>158.47999999999999</v>
      </c>
      <c r="AO6">
        <v>8.18</v>
      </c>
      <c r="AP6">
        <v>0</v>
      </c>
      <c r="AQ6">
        <v>18.29</v>
      </c>
      <c r="AR6">
        <v>6.74</v>
      </c>
      <c r="AS6">
        <v>4.8099999999999996</v>
      </c>
      <c r="AT6">
        <v>19.690000000000001</v>
      </c>
      <c r="AU6">
        <v>6.74</v>
      </c>
      <c r="AV6">
        <v>1.56</v>
      </c>
      <c r="AW6">
        <v>0</v>
      </c>
      <c r="AX6">
        <v>0</v>
      </c>
      <c r="AY6">
        <v>0</v>
      </c>
      <c r="AZ6">
        <v>0</v>
      </c>
    </row>
    <row r="7" spans="1:52">
      <c r="A7" t="s">
        <v>237</v>
      </c>
      <c r="B7" t="s">
        <v>280</v>
      </c>
      <c r="C7" t="s">
        <v>259</v>
      </c>
      <c r="G7" t="s">
        <v>49</v>
      </c>
      <c r="H7" s="73">
        <v>0.39</v>
      </c>
      <c r="I7" s="46">
        <v>0</v>
      </c>
      <c r="J7" s="46">
        <v>1.56</v>
      </c>
      <c r="K7" s="46">
        <v>62.09</v>
      </c>
      <c r="L7" s="46">
        <v>7.7</v>
      </c>
      <c r="M7" s="74">
        <v>0</v>
      </c>
      <c r="N7" s="73">
        <v>203.17</v>
      </c>
      <c r="O7" s="46">
        <v>128.4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0.39</v>
      </c>
      <c r="Y7">
        <v>0</v>
      </c>
      <c r="Z7">
        <v>25</v>
      </c>
      <c r="AA7">
        <v>0</v>
      </c>
      <c r="AB7">
        <v>20</v>
      </c>
      <c r="AC7">
        <v>7.7</v>
      </c>
      <c r="AD7">
        <v>0</v>
      </c>
      <c r="AE7">
        <v>0</v>
      </c>
      <c r="AF7">
        <v>0</v>
      </c>
      <c r="AG7">
        <v>0</v>
      </c>
      <c r="AH7">
        <v>0</v>
      </c>
      <c r="AI7">
        <v>100</v>
      </c>
      <c r="AJ7">
        <v>0</v>
      </c>
      <c r="AK7">
        <v>5.78</v>
      </c>
      <c r="AL7">
        <v>8.4</v>
      </c>
      <c r="AM7">
        <v>11.55</v>
      </c>
      <c r="AN7">
        <v>158.47999999999999</v>
      </c>
      <c r="AO7">
        <v>8.18</v>
      </c>
      <c r="AP7">
        <v>0</v>
      </c>
      <c r="AQ7">
        <v>18.29</v>
      </c>
      <c r="AR7">
        <v>6.74</v>
      </c>
      <c r="AS7">
        <v>4.8099999999999996</v>
      </c>
      <c r="AT7">
        <v>19.690000000000001</v>
      </c>
      <c r="AU7">
        <v>6.74</v>
      </c>
      <c r="AV7">
        <v>1.56</v>
      </c>
      <c r="AW7">
        <v>0</v>
      </c>
      <c r="AX7">
        <v>0</v>
      </c>
      <c r="AY7">
        <v>0</v>
      </c>
      <c r="AZ7">
        <v>0</v>
      </c>
    </row>
    <row r="8" spans="1:52">
      <c r="A8" t="s">
        <v>238</v>
      </c>
      <c r="B8" t="s">
        <v>315</v>
      </c>
      <c r="C8" t="s">
        <v>231</v>
      </c>
      <c r="G8" t="s">
        <v>50</v>
      </c>
      <c r="H8" s="73">
        <v>0.39</v>
      </c>
      <c r="I8" s="46">
        <v>0</v>
      </c>
      <c r="J8" s="46">
        <v>1.56</v>
      </c>
      <c r="K8" s="46">
        <v>62.09</v>
      </c>
      <c r="L8" s="46">
        <v>7.7</v>
      </c>
      <c r="M8" s="74">
        <v>0</v>
      </c>
      <c r="N8" s="73">
        <v>203.17</v>
      </c>
      <c r="O8" s="46">
        <v>128.4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0.39</v>
      </c>
      <c r="Y8">
        <v>0</v>
      </c>
      <c r="Z8">
        <v>25</v>
      </c>
      <c r="AA8">
        <v>0</v>
      </c>
      <c r="AB8">
        <v>20</v>
      </c>
      <c r="AC8">
        <v>7.7</v>
      </c>
      <c r="AD8">
        <v>0</v>
      </c>
      <c r="AE8">
        <v>0</v>
      </c>
      <c r="AF8">
        <v>0</v>
      </c>
      <c r="AG8">
        <v>0</v>
      </c>
      <c r="AH8">
        <v>0</v>
      </c>
      <c r="AI8">
        <v>100</v>
      </c>
      <c r="AJ8">
        <v>0</v>
      </c>
      <c r="AK8">
        <v>5.78</v>
      </c>
      <c r="AL8">
        <v>8.4</v>
      </c>
      <c r="AM8">
        <v>11.55</v>
      </c>
      <c r="AN8">
        <v>158.47999999999999</v>
      </c>
      <c r="AO8">
        <v>8.18</v>
      </c>
      <c r="AP8">
        <v>0</v>
      </c>
      <c r="AQ8">
        <v>18.29</v>
      </c>
      <c r="AR8">
        <v>6.74</v>
      </c>
      <c r="AS8">
        <v>4.8099999999999996</v>
      </c>
      <c r="AT8">
        <v>19.690000000000001</v>
      </c>
      <c r="AU8">
        <v>6.74</v>
      </c>
      <c r="AV8">
        <v>1.56</v>
      </c>
      <c r="AW8">
        <v>0</v>
      </c>
      <c r="AX8">
        <v>0</v>
      </c>
      <c r="AY8">
        <v>0</v>
      </c>
      <c r="AZ8">
        <v>0</v>
      </c>
    </row>
    <row r="9" spans="1:52">
      <c r="A9" t="s">
        <v>239</v>
      </c>
      <c r="B9" t="s">
        <v>335</v>
      </c>
      <c r="C9" t="s">
        <v>232</v>
      </c>
      <c r="G9" t="s">
        <v>51</v>
      </c>
      <c r="H9" s="73">
        <v>0.39</v>
      </c>
      <c r="I9" s="46">
        <v>0</v>
      </c>
      <c r="J9" s="46">
        <v>1.56</v>
      </c>
      <c r="K9" s="46">
        <v>62.09</v>
      </c>
      <c r="L9" s="46">
        <v>7.7</v>
      </c>
      <c r="M9" s="74">
        <v>0</v>
      </c>
      <c r="N9" s="73">
        <v>203.17</v>
      </c>
      <c r="O9" s="46">
        <v>128.4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0.39</v>
      </c>
      <c r="Y9">
        <v>0</v>
      </c>
      <c r="Z9">
        <v>25</v>
      </c>
      <c r="AA9">
        <v>0</v>
      </c>
      <c r="AB9">
        <v>20</v>
      </c>
      <c r="AC9">
        <v>7.7</v>
      </c>
      <c r="AD9">
        <v>0</v>
      </c>
      <c r="AE9">
        <v>0</v>
      </c>
      <c r="AF9">
        <v>0</v>
      </c>
      <c r="AG9">
        <v>0</v>
      </c>
      <c r="AH9">
        <v>0</v>
      </c>
      <c r="AI9">
        <v>100</v>
      </c>
      <c r="AJ9">
        <v>0</v>
      </c>
      <c r="AK9">
        <v>5.78</v>
      </c>
      <c r="AL9">
        <v>8.4</v>
      </c>
      <c r="AM9">
        <v>11.55</v>
      </c>
      <c r="AN9">
        <v>158.47999999999999</v>
      </c>
      <c r="AO9">
        <v>8.18</v>
      </c>
      <c r="AP9">
        <v>0</v>
      </c>
      <c r="AQ9">
        <v>18.29</v>
      </c>
      <c r="AR9">
        <v>6.74</v>
      </c>
      <c r="AS9">
        <v>4.8099999999999996</v>
      </c>
      <c r="AT9">
        <v>19.690000000000001</v>
      </c>
      <c r="AU9">
        <v>6.74</v>
      </c>
      <c r="AV9">
        <v>1.56</v>
      </c>
      <c r="AW9">
        <v>0</v>
      </c>
      <c r="AX9">
        <v>0</v>
      </c>
      <c r="AY9">
        <v>0</v>
      </c>
      <c r="AZ9">
        <v>0</v>
      </c>
    </row>
    <row r="10" spans="1:52">
      <c r="A10" t="s">
        <v>260</v>
      </c>
      <c r="C10" t="s">
        <v>233</v>
      </c>
      <c r="G10" t="s">
        <v>52</v>
      </c>
      <c r="H10" s="73">
        <v>0.39</v>
      </c>
      <c r="I10" s="46">
        <v>0</v>
      </c>
      <c r="J10" s="46">
        <v>1.56</v>
      </c>
      <c r="K10" s="46">
        <v>62.09</v>
      </c>
      <c r="L10" s="46">
        <v>7.7</v>
      </c>
      <c r="M10" s="74">
        <v>0</v>
      </c>
      <c r="N10" s="73">
        <v>203.17</v>
      </c>
      <c r="O10" s="46">
        <v>128.4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0.39</v>
      </c>
      <c r="Y10">
        <v>0</v>
      </c>
      <c r="Z10">
        <v>25</v>
      </c>
      <c r="AA10">
        <v>0</v>
      </c>
      <c r="AB10">
        <v>20</v>
      </c>
      <c r="AC10">
        <v>7.7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100</v>
      </c>
      <c r="AJ10">
        <v>0</v>
      </c>
      <c r="AK10">
        <v>5.78</v>
      </c>
      <c r="AL10">
        <v>8.4</v>
      </c>
      <c r="AM10">
        <v>11.55</v>
      </c>
      <c r="AN10">
        <v>158.47999999999999</v>
      </c>
      <c r="AO10">
        <v>8.18</v>
      </c>
      <c r="AP10">
        <v>0</v>
      </c>
      <c r="AQ10">
        <v>18.29</v>
      </c>
      <c r="AR10">
        <v>6.74</v>
      </c>
      <c r="AS10">
        <v>4.8099999999999996</v>
      </c>
      <c r="AT10">
        <v>19.690000000000001</v>
      </c>
      <c r="AU10">
        <v>6.74</v>
      </c>
      <c r="AV10">
        <v>1.56</v>
      </c>
      <c r="AW10">
        <v>0</v>
      </c>
      <c r="AX10">
        <v>0</v>
      </c>
      <c r="AY10">
        <v>0</v>
      </c>
      <c r="AZ10">
        <v>0</v>
      </c>
    </row>
    <row r="11" spans="1:52">
      <c r="A11" t="s">
        <v>240</v>
      </c>
      <c r="C11" t="s">
        <v>316</v>
      </c>
      <c r="G11" t="s">
        <v>53</v>
      </c>
      <c r="H11" s="73">
        <v>0.39</v>
      </c>
      <c r="I11" s="46">
        <v>0</v>
      </c>
      <c r="J11" s="46">
        <v>1.56</v>
      </c>
      <c r="K11" s="46">
        <v>62.09</v>
      </c>
      <c r="L11" s="46">
        <v>7.7</v>
      </c>
      <c r="M11" s="74">
        <v>0</v>
      </c>
      <c r="N11" s="73">
        <v>203.17</v>
      </c>
      <c r="O11" s="46">
        <v>128.4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0.39</v>
      </c>
      <c r="Y11">
        <v>0</v>
      </c>
      <c r="Z11">
        <v>25</v>
      </c>
      <c r="AA11">
        <v>0</v>
      </c>
      <c r="AB11">
        <v>20</v>
      </c>
      <c r="AC11">
        <v>7.7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100</v>
      </c>
      <c r="AJ11">
        <v>0</v>
      </c>
      <c r="AK11">
        <v>5.78</v>
      </c>
      <c r="AL11">
        <v>8.4</v>
      </c>
      <c r="AM11">
        <v>11.55</v>
      </c>
      <c r="AN11">
        <v>158.47999999999999</v>
      </c>
      <c r="AO11">
        <v>8.18</v>
      </c>
      <c r="AP11">
        <v>0</v>
      </c>
      <c r="AQ11">
        <v>18.29</v>
      </c>
      <c r="AR11">
        <v>6.74</v>
      </c>
      <c r="AS11">
        <v>4.8099999999999996</v>
      </c>
      <c r="AT11">
        <v>19.690000000000001</v>
      </c>
      <c r="AU11">
        <v>6.74</v>
      </c>
      <c r="AV11">
        <v>1.56</v>
      </c>
      <c r="AW11">
        <v>0</v>
      </c>
      <c r="AX11">
        <v>0</v>
      </c>
      <c r="AY11">
        <v>0</v>
      </c>
      <c r="AZ11">
        <v>0</v>
      </c>
    </row>
    <row r="12" spans="1:52">
      <c r="A12" t="s">
        <v>241</v>
      </c>
      <c r="C12" t="s">
        <v>336</v>
      </c>
      <c r="G12" t="s">
        <v>54</v>
      </c>
      <c r="H12" s="73">
        <v>0.39</v>
      </c>
      <c r="I12" s="46">
        <v>0</v>
      </c>
      <c r="J12" s="46">
        <v>1.56</v>
      </c>
      <c r="K12" s="46">
        <v>62.09</v>
      </c>
      <c r="L12" s="46">
        <v>7.7</v>
      </c>
      <c r="M12" s="74">
        <v>0</v>
      </c>
      <c r="N12" s="73">
        <v>203.17</v>
      </c>
      <c r="O12" s="46">
        <v>128.4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0.39</v>
      </c>
      <c r="Y12">
        <v>0</v>
      </c>
      <c r="Z12">
        <v>25</v>
      </c>
      <c r="AA12">
        <v>0</v>
      </c>
      <c r="AB12">
        <v>20</v>
      </c>
      <c r="AC12">
        <v>7.7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100</v>
      </c>
      <c r="AJ12">
        <v>0</v>
      </c>
      <c r="AK12">
        <v>5.78</v>
      </c>
      <c r="AL12">
        <v>8.4</v>
      </c>
      <c r="AM12">
        <v>11.55</v>
      </c>
      <c r="AN12">
        <v>158.47999999999999</v>
      </c>
      <c r="AO12">
        <v>8.18</v>
      </c>
      <c r="AP12">
        <v>0</v>
      </c>
      <c r="AQ12">
        <v>18.29</v>
      </c>
      <c r="AR12">
        <v>6.74</v>
      </c>
      <c r="AS12">
        <v>4.8099999999999996</v>
      </c>
      <c r="AT12">
        <v>19.690000000000001</v>
      </c>
      <c r="AU12">
        <v>6.74</v>
      </c>
      <c r="AV12">
        <v>1.56</v>
      </c>
      <c r="AW12">
        <v>0</v>
      </c>
      <c r="AX12">
        <v>0</v>
      </c>
      <c r="AY12">
        <v>0</v>
      </c>
      <c r="AZ12">
        <v>0</v>
      </c>
    </row>
    <row r="13" spans="1:52">
      <c r="A13" t="s">
        <v>242</v>
      </c>
      <c r="G13" t="s">
        <v>55</v>
      </c>
      <c r="H13" s="73">
        <v>0.39</v>
      </c>
      <c r="I13" s="46">
        <v>0</v>
      </c>
      <c r="J13" s="46">
        <v>1.56</v>
      </c>
      <c r="K13" s="46">
        <v>62.09</v>
      </c>
      <c r="L13" s="46">
        <v>7.7</v>
      </c>
      <c r="M13" s="74">
        <v>0</v>
      </c>
      <c r="N13" s="73">
        <v>203.17</v>
      </c>
      <c r="O13" s="46">
        <v>128.4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0.39</v>
      </c>
      <c r="Y13">
        <v>0</v>
      </c>
      <c r="Z13">
        <v>25</v>
      </c>
      <c r="AA13">
        <v>0</v>
      </c>
      <c r="AB13">
        <v>20</v>
      </c>
      <c r="AC13">
        <v>7.7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100</v>
      </c>
      <c r="AJ13">
        <v>0</v>
      </c>
      <c r="AK13">
        <v>5.78</v>
      </c>
      <c r="AL13">
        <v>8.4</v>
      </c>
      <c r="AM13">
        <v>11.55</v>
      </c>
      <c r="AN13">
        <v>158.47999999999999</v>
      </c>
      <c r="AO13">
        <v>8.18</v>
      </c>
      <c r="AP13">
        <v>0</v>
      </c>
      <c r="AQ13">
        <v>18.29</v>
      </c>
      <c r="AR13">
        <v>6.74</v>
      </c>
      <c r="AS13">
        <v>4.8099999999999996</v>
      </c>
      <c r="AT13">
        <v>19.690000000000001</v>
      </c>
      <c r="AU13">
        <v>6.74</v>
      </c>
      <c r="AV13">
        <v>1.56</v>
      </c>
      <c r="AW13">
        <v>0</v>
      </c>
      <c r="AX13">
        <v>0</v>
      </c>
      <c r="AY13">
        <v>0</v>
      </c>
      <c r="AZ13">
        <v>0</v>
      </c>
    </row>
    <row r="14" spans="1:52">
      <c r="A14" t="s">
        <v>243</v>
      </c>
      <c r="G14" t="s">
        <v>56</v>
      </c>
      <c r="H14" s="73">
        <v>0.39</v>
      </c>
      <c r="I14" s="46">
        <v>0</v>
      </c>
      <c r="J14" s="46">
        <v>1.56</v>
      </c>
      <c r="K14" s="46">
        <v>62.09</v>
      </c>
      <c r="L14" s="46">
        <v>7.7</v>
      </c>
      <c r="M14" s="74">
        <v>0</v>
      </c>
      <c r="N14" s="73">
        <v>203.17</v>
      </c>
      <c r="O14" s="46">
        <v>128.4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0.39</v>
      </c>
      <c r="Y14">
        <v>0</v>
      </c>
      <c r="Z14">
        <v>25</v>
      </c>
      <c r="AA14">
        <v>0</v>
      </c>
      <c r="AB14">
        <v>20</v>
      </c>
      <c r="AC14">
        <v>7.7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100</v>
      </c>
      <c r="AJ14">
        <v>0</v>
      </c>
      <c r="AK14">
        <v>5.78</v>
      </c>
      <c r="AL14">
        <v>8.4</v>
      </c>
      <c r="AM14">
        <v>11.55</v>
      </c>
      <c r="AN14">
        <v>158.47999999999999</v>
      </c>
      <c r="AO14">
        <v>8.18</v>
      </c>
      <c r="AP14">
        <v>0</v>
      </c>
      <c r="AQ14">
        <v>18.29</v>
      </c>
      <c r="AR14">
        <v>6.74</v>
      </c>
      <c r="AS14">
        <v>4.8099999999999996</v>
      </c>
      <c r="AT14">
        <v>19.690000000000001</v>
      </c>
      <c r="AU14">
        <v>6.74</v>
      </c>
      <c r="AV14">
        <v>1.56</v>
      </c>
      <c r="AW14">
        <v>0</v>
      </c>
      <c r="AX14">
        <v>0</v>
      </c>
      <c r="AY14">
        <v>0</v>
      </c>
      <c r="AZ14">
        <v>0</v>
      </c>
    </row>
    <row r="15" spans="1:52">
      <c r="A15" t="s">
        <v>244</v>
      </c>
      <c r="G15" t="s">
        <v>57</v>
      </c>
      <c r="H15" s="73">
        <v>0.39</v>
      </c>
      <c r="I15" s="46">
        <v>0</v>
      </c>
      <c r="J15" s="46">
        <v>1.56</v>
      </c>
      <c r="K15" s="46">
        <v>62.09</v>
      </c>
      <c r="L15" s="46">
        <v>7.7</v>
      </c>
      <c r="M15" s="74">
        <v>0</v>
      </c>
      <c r="N15" s="73">
        <v>203.17</v>
      </c>
      <c r="O15" s="46">
        <v>128.4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0.39</v>
      </c>
      <c r="Y15">
        <v>0</v>
      </c>
      <c r="Z15">
        <v>25</v>
      </c>
      <c r="AA15">
        <v>0</v>
      </c>
      <c r="AB15">
        <v>20</v>
      </c>
      <c r="AC15">
        <v>7.7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100</v>
      </c>
      <c r="AJ15">
        <v>0</v>
      </c>
      <c r="AK15">
        <v>5.78</v>
      </c>
      <c r="AL15">
        <v>8.4</v>
      </c>
      <c r="AM15">
        <v>11.55</v>
      </c>
      <c r="AN15">
        <v>158.47999999999999</v>
      </c>
      <c r="AO15">
        <v>8.18</v>
      </c>
      <c r="AP15">
        <v>0</v>
      </c>
      <c r="AQ15">
        <v>18.29</v>
      </c>
      <c r="AR15">
        <v>6.74</v>
      </c>
      <c r="AS15">
        <v>4.8099999999999996</v>
      </c>
      <c r="AT15">
        <v>19.690000000000001</v>
      </c>
      <c r="AU15">
        <v>6.74</v>
      </c>
      <c r="AV15">
        <v>1.56</v>
      </c>
      <c r="AW15">
        <v>0</v>
      </c>
      <c r="AX15">
        <v>0</v>
      </c>
      <c r="AY15">
        <v>0</v>
      </c>
      <c r="AZ15">
        <v>0</v>
      </c>
    </row>
    <row r="16" spans="1:52">
      <c r="A16" t="s">
        <v>245</v>
      </c>
      <c r="G16" t="s">
        <v>58</v>
      </c>
      <c r="H16" s="73">
        <v>0.39</v>
      </c>
      <c r="I16" s="46">
        <v>0</v>
      </c>
      <c r="J16" s="46">
        <v>1.56</v>
      </c>
      <c r="K16" s="46">
        <v>62.09</v>
      </c>
      <c r="L16" s="46">
        <v>7.7</v>
      </c>
      <c r="M16" s="74">
        <v>0</v>
      </c>
      <c r="N16" s="73">
        <v>203.17</v>
      </c>
      <c r="O16" s="46">
        <v>128.4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0.39</v>
      </c>
      <c r="Y16">
        <v>0</v>
      </c>
      <c r="Z16">
        <v>25</v>
      </c>
      <c r="AA16">
        <v>0</v>
      </c>
      <c r="AB16">
        <v>20</v>
      </c>
      <c r="AC16">
        <v>7.7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100</v>
      </c>
      <c r="AJ16">
        <v>0</v>
      </c>
      <c r="AK16">
        <v>5.78</v>
      </c>
      <c r="AL16">
        <v>8.4</v>
      </c>
      <c r="AM16">
        <v>11.55</v>
      </c>
      <c r="AN16">
        <v>158.47999999999999</v>
      </c>
      <c r="AO16">
        <v>8.18</v>
      </c>
      <c r="AP16">
        <v>0</v>
      </c>
      <c r="AQ16">
        <v>18.29</v>
      </c>
      <c r="AR16">
        <v>6.74</v>
      </c>
      <c r="AS16">
        <v>4.8099999999999996</v>
      </c>
      <c r="AT16">
        <v>19.690000000000001</v>
      </c>
      <c r="AU16">
        <v>6.74</v>
      </c>
      <c r="AV16">
        <v>1.56</v>
      </c>
      <c r="AW16">
        <v>0</v>
      </c>
      <c r="AX16">
        <v>0</v>
      </c>
      <c r="AY16">
        <v>0</v>
      </c>
      <c r="AZ16">
        <v>0</v>
      </c>
    </row>
    <row r="17" spans="1:52">
      <c r="A17" t="s">
        <v>246</v>
      </c>
      <c r="G17" t="s">
        <v>59</v>
      </c>
      <c r="H17" s="73">
        <v>0.39</v>
      </c>
      <c r="I17" s="46">
        <v>0</v>
      </c>
      <c r="J17" s="46">
        <v>1.56</v>
      </c>
      <c r="K17" s="46">
        <v>62.09</v>
      </c>
      <c r="L17" s="46">
        <v>7.7</v>
      </c>
      <c r="M17" s="74">
        <v>0</v>
      </c>
      <c r="N17" s="73">
        <v>203.17</v>
      </c>
      <c r="O17" s="46">
        <v>128.4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0.39</v>
      </c>
      <c r="Y17">
        <v>0</v>
      </c>
      <c r="Z17">
        <v>25</v>
      </c>
      <c r="AA17">
        <v>0</v>
      </c>
      <c r="AB17">
        <v>20</v>
      </c>
      <c r="AC17">
        <v>7.7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100</v>
      </c>
      <c r="AJ17">
        <v>0</v>
      </c>
      <c r="AK17">
        <v>5.78</v>
      </c>
      <c r="AL17">
        <v>8.4</v>
      </c>
      <c r="AM17">
        <v>11.55</v>
      </c>
      <c r="AN17">
        <v>158.47999999999999</v>
      </c>
      <c r="AO17">
        <v>8.18</v>
      </c>
      <c r="AP17">
        <v>0</v>
      </c>
      <c r="AQ17">
        <v>18.29</v>
      </c>
      <c r="AR17">
        <v>6.74</v>
      </c>
      <c r="AS17">
        <v>4.8099999999999996</v>
      </c>
      <c r="AT17">
        <v>19.690000000000001</v>
      </c>
      <c r="AU17">
        <v>6.74</v>
      </c>
      <c r="AV17">
        <v>1.56</v>
      </c>
      <c r="AW17">
        <v>0</v>
      </c>
      <c r="AX17">
        <v>0</v>
      </c>
      <c r="AY17">
        <v>0</v>
      </c>
      <c r="AZ17">
        <v>0</v>
      </c>
    </row>
    <row r="18" spans="1:52">
      <c r="A18" t="s">
        <v>247</v>
      </c>
      <c r="G18" t="s">
        <v>60</v>
      </c>
      <c r="H18" s="73">
        <v>0.39</v>
      </c>
      <c r="I18" s="46">
        <v>0</v>
      </c>
      <c r="J18" s="46">
        <v>1.56</v>
      </c>
      <c r="K18" s="46">
        <v>62.09</v>
      </c>
      <c r="L18" s="46">
        <v>7.7</v>
      </c>
      <c r="M18" s="74">
        <v>0</v>
      </c>
      <c r="N18" s="73">
        <v>203.17</v>
      </c>
      <c r="O18" s="46">
        <v>128.4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0.39</v>
      </c>
      <c r="Y18">
        <v>0</v>
      </c>
      <c r="Z18">
        <v>25</v>
      </c>
      <c r="AA18">
        <v>0</v>
      </c>
      <c r="AB18">
        <v>20</v>
      </c>
      <c r="AC18">
        <v>7.7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100</v>
      </c>
      <c r="AJ18">
        <v>0</v>
      </c>
      <c r="AK18">
        <v>5.78</v>
      </c>
      <c r="AL18">
        <v>8.4</v>
      </c>
      <c r="AM18">
        <v>11.55</v>
      </c>
      <c r="AN18">
        <v>158.47999999999999</v>
      </c>
      <c r="AO18">
        <v>8.18</v>
      </c>
      <c r="AP18">
        <v>0</v>
      </c>
      <c r="AQ18">
        <v>18.29</v>
      </c>
      <c r="AR18">
        <v>6.74</v>
      </c>
      <c r="AS18">
        <v>4.8099999999999996</v>
      </c>
      <c r="AT18">
        <v>19.690000000000001</v>
      </c>
      <c r="AU18">
        <v>6.74</v>
      </c>
      <c r="AV18">
        <v>1.56</v>
      </c>
      <c r="AW18">
        <v>0</v>
      </c>
      <c r="AX18">
        <v>0</v>
      </c>
      <c r="AY18">
        <v>0</v>
      </c>
      <c r="AZ18">
        <v>0</v>
      </c>
    </row>
    <row r="19" spans="1:52">
      <c r="A19" t="s">
        <v>261</v>
      </c>
      <c r="G19" t="s">
        <v>61</v>
      </c>
      <c r="H19" s="73">
        <v>0.39</v>
      </c>
      <c r="I19" s="46">
        <v>0</v>
      </c>
      <c r="J19" s="46">
        <v>1.56</v>
      </c>
      <c r="K19" s="46">
        <v>62.09</v>
      </c>
      <c r="L19" s="46">
        <v>7.7</v>
      </c>
      <c r="M19" s="74">
        <v>0</v>
      </c>
      <c r="N19" s="73">
        <v>203.17</v>
      </c>
      <c r="O19" s="46">
        <v>128.4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0.39</v>
      </c>
      <c r="Y19">
        <v>0</v>
      </c>
      <c r="Z19">
        <v>25</v>
      </c>
      <c r="AA19">
        <v>0</v>
      </c>
      <c r="AB19">
        <v>20</v>
      </c>
      <c r="AC19">
        <v>7.7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100</v>
      </c>
      <c r="AJ19">
        <v>0</v>
      </c>
      <c r="AK19">
        <v>5.78</v>
      </c>
      <c r="AL19">
        <v>8.4</v>
      </c>
      <c r="AM19">
        <v>11.55</v>
      </c>
      <c r="AN19">
        <v>158.47999999999999</v>
      </c>
      <c r="AO19">
        <v>8.18</v>
      </c>
      <c r="AP19">
        <v>0</v>
      </c>
      <c r="AQ19">
        <v>18.29</v>
      </c>
      <c r="AR19">
        <v>6.74</v>
      </c>
      <c r="AS19">
        <v>4.8099999999999996</v>
      </c>
      <c r="AT19">
        <v>19.690000000000001</v>
      </c>
      <c r="AU19">
        <v>6.74</v>
      </c>
      <c r="AV19">
        <v>1.56</v>
      </c>
      <c r="AW19">
        <v>0</v>
      </c>
      <c r="AX19">
        <v>0</v>
      </c>
      <c r="AY19">
        <v>0</v>
      </c>
      <c r="AZ19">
        <v>0</v>
      </c>
    </row>
    <row r="20" spans="1:52">
      <c r="A20" t="s">
        <v>262</v>
      </c>
      <c r="G20" t="s">
        <v>62</v>
      </c>
      <c r="H20" s="73">
        <v>0.39</v>
      </c>
      <c r="I20" s="46">
        <v>0</v>
      </c>
      <c r="J20" s="46">
        <v>1.56</v>
      </c>
      <c r="K20" s="46">
        <v>62.09</v>
      </c>
      <c r="L20" s="46">
        <v>7.7</v>
      </c>
      <c r="M20" s="74">
        <v>0</v>
      </c>
      <c r="N20" s="73">
        <v>203.17</v>
      </c>
      <c r="O20" s="46">
        <v>128.4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0.39</v>
      </c>
      <c r="Y20">
        <v>0</v>
      </c>
      <c r="Z20">
        <v>25</v>
      </c>
      <c r="AA20">
        <v>0</v>
      </c>
      <c r="AB20">
        <v>20</v>
      </c>
      <c r="AC20">
        <v>7.7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100</v>
      </c>
      <c r="AJ20">
        <v>0</v>
      </c>
      <c r="AK20">
        <v>5.78</v>
      </c>
      <c r="AL20">
        <v>8.4</v>
      </c>
      <c r="AM20">
        <v>11.55</v>
      </c>
      <c r="AN20">
        <v>158.47999999999999</v>
      </c>
      <c r="AO20">
        <v>8.18</v>
      </c>
      <c r="AP20">
        <v>0</v>
      </c>
      <c r="AQ20">
        <v>18.29</v>
      </c>
      <c r="AR20">
        <v>6.74</v>
      </c>
      <c r="AS20">
        <v>4.8099999999999996</v>
      </c>
      <c r="AT20">
        <v>19.690000000000001</v>
      </c>
      <c r="AU20">
        <v>6.74</v>
      </c>
      <c r="AV20">
        <v>1.56</v>
      </c>
      <c r="AW20">
        <v>0</v>
      </c>
      <c r="AX20">
        <v>0</v>
      </c>
      <c r="AY20">
        <v>0</v>
      </c>
      <c r="AZ20">
        <v>0</v>
      </c>
    </row>
    <row r="21" spans="1:52">
      <c r="A21" t="s">
        <v>248</v>
      </c>
      <c r="G21" t="s">
        <v>63</v>
      </c>
      <c r="H21" s="73">
        <v>0.39</v>
      </c>
      <c r="I21" s="46">
        <v>0</v>
      </c>
      <c r="J21" s="46">
        <v>1.56</v>
      </c>
      <c r="K21" s="46">
        <v>62.09</v>
      </c>
      <c r="L21" s="46">
        <v>7.7</v>
      </c>
      <c r="M21" s="74">
        <v>0</v>
      </c>
      <c r="N21" s="73">
        <v>203.17</v>
      </c>
      <c r="O21" s="46">
        <v>128.4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0.39</v>
      </c>
      <c r="Y21">
        <v>0</v>
      </c>
      <c r="Z21">
        <v>25</v>
      </c>
      <c r="AA21">
        <v>0</v>
      </c>
      <c r="AB21">
        <v>20</v>
      </c>
      <c r="AC21">
        <v>7.7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100</v>
      </c>
      <c r="AJ21">
        <v>0</v>
      </c>
      <c r="AK21">
        <v>5.78</v>
      </c>
      <c r="AL21">
        <v>8.4</v>
      </c>
      <c r="AM21">
        <v>11.55</v>
      </c>
      <c r="AN21">
        <v>158.47999999999999</v>
      </c>
      <c r="AO21">
        <v>8.18</v>
      </c>
      <c r="AP21">
        <v>0</v>
      </c>
      <c r="AQ21">
        <v>18.29</v>
      </c>
      <c r="AR21">
        <v>6.74</v>
      </c>
      <c r="AS21">
        <v>4.8099999999999996</v>
      </c>
      <c r="AT21">
        <v>19.690000000000001</v>
      </c>
      <c r="AU21">
        <v>6.74</v>
      </c>
      <c r="AV21">
        <v>1.56</v>
      </c>
      <c r="AW21">
        <v>0</v>
      </c>
      <c r="AX21">
        <v>0</v>
      </c>
      <c r="AY21">
        <v>0</v>
      </c>
      <c r="AZ21">
        <v>0</v>
      </c>
    </row>
    <row r="22" spans="1:52">
      <c r="A22" t="s">
        <v>249</v>
      </c>
      <c r="G22" t="s">
        <v>64</v>
      </c>
      <c r="H22" s="73">
        <v>0.39</v>
      </c>
      <c r="I22" s="46">
        <v>0</v>
      </c>
      <c r="J22" s="46">
        <v>1.56</v>
      </c>
      <c r="K22" s="46">
        <v>62.09</v>
      </c>
      <c r="L22" s="46">
        <v>7.7</v>
      </c>
      <c r="M22" s="74">
        <v>0</v>
      </c>
      <c r="N22" s="73">
        <v>203.17</v>
      </c>
      <c r="O22" s="46">
        <v>128.4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0.39</v>
      </c>
      <c r="Y22">
        <v>0</v>
      </c>
      <c r="Z22">
        <v>25</v>
      </c>
      <c r="AA22">
        <v>0</v>
      </c>
      <c r="AB22">
        <v>20</v>
      </c>
      <c r="AC22">
        <v>7.7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100</v>
      </c>
      <c r="AJ22">
        <v>0</v>
      </c>
      <c r="AK22">
        <v>5.78</v>
      </c>
      <c r="AL22">
        <v>8.4</v>
      </c>
      <c r="AM22">
        <v>11.55</v>
      </c>
      <c r="AN22">
        <v>158.47999999999999</v>
      </c>
      <c r="AO22">
        <v>8.18</v>
      </c>
      <c r="AP22">
        <v>0</v>
      </c>
      <c r="AQ22">
        <v>18.29</v>
      </c>
      <c r="AR22">
        <v>6.74</v>
      </c>
      <c r="AS22">
        <v>4.8099999999999996</v>
      </c>
      <c r="AT22">
        <v>19.690000000000001</v>
      </c>
      <c r="AU22">
        <v>6.74</v>
      </c>
      <c r="AV22">
        <v>1.56</v>
      </c>
      <c r="AW22">
        <v>0</v>
      </c>
      <c r="AX22">
        <v>0</v>
      </c>
      <c r="AY22">
        <v>0</v>
      </c>
      <c r="AZ22">
        <v>0</v>
      </c>
    </row>
    <row r="23" spans="1:52">
      <c r="A23" t="s">
        <v>250</v>
      </c>
      <c r="G23" t="s">
        <v>65</v>
      </c>
      <c r="H23" s="73">
        <v>0.39</v>
      </c>
      <c r="I23" s="46">
        <v>0</v>
      </c>
      <c r="J23" s="46">
        <v>1.56</v>
      </c>
      <c r="K23" s="46">
        <v>62.09</v>
      </c>
      <c r="L23" s="46">
        <v>7.7</v>
      </c>
      <c r="M23" s="74">
        <v>0</v>
      </c>
      <c r="N23" s="73">
        <v>203.17</v>
      </c>
      <c r="O23" s="46">
        <v>128.4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0.39</v>
      </c>
      <c r="Y23">
        <v>0</v>
      </c>
      <c r="Z23">
        <v>25</v>
      </c>
      <c r="AA23">
        <v>0</v>
      </c>
      <c r="AB23">
        <v>20</v>
      </c>
      <c r="AC23">
        <v>7.7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100</v>
      </c>
      <c r="AJ23">
        <v>0</v>
      </c>
      <c r="AK23">
        <v>5.78</v>
      </c>
      <c r="AL23">
        <v>8.4</v>
      </c>
      <c r="AM23">
        <v>11.55</v>
      </c>
      <c r="AN23">
        <v>158.47999999999999</v>
      </c>
      <c r="AO23">
        <v>8.18</v>
      </c>
      <c r="AP23">
        <v>0</v>
      </c>
      <c r="AQ23">
        <v>18.29</v>
      </c>
      <c r="AR23">
        <v>6.74</v>
      </c>
      <c r="AS23">
        <v>4.8099999999999996</v>
      </c>
      <c r="AT23">
        <v>19.690000000000001</v>
      </c>
      <c r="AU23">
        <v>6.74</v>
      </c>
      <c r="AV23">
        <v>1.56</v>
      </c>
      <c r="AW23">
        <v>0</v>
      </c>
      <c r="AX23">
        <v>0</v>
      </c>
      <c r="AY23">
        <v>0</v>
      </c>
      <c r="AZ23">
        <v>0</v>
      </c>
    </row>
    <row r="24" spans="1:52">
      <c r="A24" t="s">
        <v>251</v>
      </c>
      <c r="G24" t="s">
        <v>66</v>
      </c>
      <c r="H24" s="73">
        <v>0.39</v>
      </c>
      <c r="I24" s="46">
        <v>0</v>
      </c>
      <c r="J24" s="46">
        <v>1.56</v>
      </c>
      <c r="K24" s="46">
        <v>62.09</v>
      </c>
      <c r="L24" s="46">
        <v>7.7</v>
      </c>
      <c r="M24" s="74">
        <v>0</v>
      </c>
      <c r="N24" s="73">
        <v>203.17</v>
      </c>
      <c r="O24" s="46">
        <v>128.4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0.39</v>
      </c>
      <c r="Y24">
        <v>0</v>
      </c>
      <c r="Z24">
        <v>25</v>
      </c>
      <c r="AA24">
        <v>0</v>
      </c>
      <c r="AB24">
        <v>20</v>
      </c>
      <c r="AC24">
        <v>7.7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100</v>
      </c>
      <c r="AJ24">
        <v>0</v>
      </c>
      <c r="AK24">
        <v>5.78</v>
      </c>
      <c r="AL24">
        <v>8.4</v>
      </c>
      <c r="AM24">
        <v>11.55</v>
      </c>
      <c r="AN24">
        <v>158.47999999999999</v>
      </c>
      <c r="AO24">
        <v>8.18</v>
      </c>
      <c r="AP24">
        <v>0</v>
      </c>
      <c r="AQ24">
        <v>18.29</v>
      </c>
      <c r="AR24">
        <v>6.74</v>
      </c>
      <c r="AS24">
        <v>4.8099999999999996</v>
      </c>
      <c r="AT24">
        <v>19.690000000000001</v>
      </c>
      <c r="AU24">
        <v>6.74</v>
      </c>
      <c r="AV24">
        <v>1.56</v>
      </c>
      <c r="AW24">
        <v>0</v>
      </c>
      <c r="AX24">
        <v>0</v>
      </c>
      <c r="AY24">
        <v>0</v>
      </c>
      <c r="AZ24">
        <v>0</v>
      </c>
    </row>
    <row r="25" spans="1:52">
      <c r="A25" t="s">
        <v>252</v>
      </c>
      <c r="G25" t="s">
        <v>67</v>
      </c>
      <c r="H25" s="73">
        <v>0.39</v>
      </c>
      <c r="I25" s="46">
        <v>0</v>
      </c>
      <c r="J25" s="46">
        <v>1.56</v>
      </c>
      <c r="K25" s="46">
        <v>62.09</v>
      </c>
      <c r="L25" s="46">
        <v>7.7</v>
      </c>
      <c r="M25" s="74">
        <v>0</v>
      </c>
      <c r="N25" s="73">
        <v>203.17</v>
      </c>
      <c r="O25" s="46">
        <v>128.4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0.39</v>
      </c>
      <c r="Y25">
        <v>0</v>
      </c>
      <c r="Z25">
        <v>25</v>
      </c>
      <c r="AA25">
        <v>0</v>
      </c>
      <c r="AB25">
        <v>20</v>
      </c>
      <c r="AC25">
        <v>7.7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100</v>
      </c>
      <c r="AJ25">
        <v>0</v>
      </c>
      <c r="AK25">
        <v>5.78</v>
      </c>
      <c r="AL25">
        <v>8.4</v>
      </c>
      <c r="AM25">
        <v>11.55</v>
      </c>
      <c r="AN25">
        <v>158.47999999999999</v>
      </c>
      <c r="AO25">
        <v>8.18</v>
      </c>
      <c r="AP25">
        <v>0</v>
      </c>
      <c r="AQ25">
        <v>18.29</v>
      </c>
      <c r="AR25">
        <v>6.74</v>
      </c>
      <c r="AS25">
        <v>4.8099999999999996</v>
      </c>
      <c r="AT25">
        <v>19.690000000000001</v>
      </c>
      <c r="AU25">
        <v>6.74</v>
      </c>
      <c r="AV25">
        <v>1.56</v>
      </c>
      <c r="AW25">
        <v>0</v>
      </c>
      <c r="AX25">
        <v>0</v>
      </c>
      <c r="AY25">
        <v>0</v>
      </c>
      <c r="AZ25">
        <v>0</v>
      </c>
    </row>
    <row r="26" spans="1:52">
      <c r="A26" t="s">
        <v>253</v>
      </c>
      <c r="G26" t="s">
        <v>68</v>
      </c>
      <c r="H26" s="73">
        <v>0.39</v>
      </c>
      <c r="I26" s="46">
        <v>0</v>
      </c>
      <c r="J26" s="46">
        <v>1.56</v>
      </c>
      <c r="K26" s="46">
        <v>62.09</v>
      </c>
      <c r="L26" s="46">
        <v>7.7</v>
      </c>
      <c r="M26" s="74">
        <v>0</v>
      </c>
      <c r="N26" s="73">
        <v>203.17</v>
      </c>
      <c r="O26" s="46">
        <v>128.4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0.39</v>
      </c>
      <c r="Y26">
        <v>0</v>
      </c>
      <c r="Z26">
        <v>25</v>
      </c>
      <c r="AA26">
        <v>0</v>
      </c>
      <c r="AB26">
        <v>20</v>
      </c>
      <c r="AC26">
        <v>7.7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100</v>
      </c>
      <c r="AJ26">
        <v>0</v>
      </c>
      <c r="AK26">
        <v>5.78</v>
      </c>
      <c r="AL26">
        <v>8.4</v>
      </c>
      <c r="AM26">
        <v>11.55</v>
      </c>
      <c r="AN26">
        <v>158.47999999999999</v>
      </c>
      <c r="AO26">
        <v>8.18</v>
      </c>
      <c r="AP26">
        <v>0</v>
      </c>
      <c r="AQ26">
        <v>18.29</v>
      </c>
      <c r="AR26">
        <v>6.74</v>
      </c>
      <c r="AS26">
        <v>4.8099999999999996</v>
      </c>
      <c r="AT26">
        <v>19.690000000000001</v>
      </c>
      <c r="AU26">
        <v>6.74</v>
      </c>
      <c r="AV26">
        <v>1.56</v>
      </c>
      <c r="AW26">
        <v>0</v>
      </c>
      <c r="AX26">
        <v>0</v>
      </c>
      <c r="AY26">
        <v>0</v>
      </c>
      <c r="AZ26">
        <v>0</v>
      </c>
    </row>
    <row r="27" spans="1:52">
      <c r="A27" t="s">
        <v>254</v>
      </c>
      <c r="G27" t="s">
        <v>69</v>
      </c>
      <c r="H27" s="73">
        <v>0.43</v>
      </c>
      <c r="I27" s="46">
        <v>0</v>
      </c>
      <c r="J27" s="46">
        <v>1.56</v>
      </c>
      <c r="K27" s="46">
        <v>62.09</v>
      </c>
      <c r="L27" s="46">
        <v>7.7</v>
      </c>
      <c r="M27" s="74">
        <v>0</v>
      </c>
      <c r="N27" s="73">
        <v>237.07</v>
      </c>
      <c r="O27" s="46">
        <v>220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0.43</v>
      </c>
      <c r="Y27">
        <v>0</v>
      </c>
      <c r="Z27">
        <v>25</v>
      </c>
      <c r="AA27">
        <v>0</v>
      </c>
      <c r="AB27">
        <v>20</v>
      </c>
      <c r="AC27">
        <v>7.7</v>
      </c>
      <c r="AD27">
        <v>0</v>
      </c>
      <c r="AE27">
        <v>158.47999999999999</v>
      </c>
      <c r="AF27">
        <v>0</v>
      </c>
      <c r="AG27">
        <v>0</v>
      </c>
      <c r="AH27">
        <v>100</v>
      </c>
      <c r="AI27">
        <v>100</v>
      </c>
      <c r="AJ27">
        <v>0</v>
      </c>
      <c r="AK27">
        <v>5.78</v>
      </c>
      <c r="AL27">
        <v>0</v>
      </c>
      <c r="AM27">
        <v>11.55</v>
      </c>
      <c r="AN27">
        <v>0</v>
      </c>
      <c r="AO27">
        <v>8.18</v>
      </c>
      <c r="AP27">
        <v>53.59</v>
      </c>
      <c r="AQ27">
        <v>18.29</v>
      </c>
      <c r="AR27">
        <v>6.74</v>
      </c>
      <c r="AS27">
        <v>4.8099999999999996</v>
      </c>
      <c r="AT27">
        <v>0</v>
      </c>
      <c r="AU27">
        <v>6.74</v>
      </c>
      <c r="AV27">
        <v>1.56</v>
      </c>
      <c r="AW27">
        <v>0</v>
      </c>
      <c r="AX27">
        <v>0</v>
      </c>
      <c r="AY27">
        <v>0</v>
      </c>
      <c r="AZ27">
        <v>0</v>
      </c>
    </row>
    <row r="28" spans="1:52">
      <c r="A28" t="s">
        <v>255</v>
      </c>
      <c r="G28" t="s">
        <v>70</v>
      </c>
      <c r="H28" s="73">
        <v>0.43</v>
      </c>
      <c r="I28" s="46">
        <v>0</v>
      </c>
      <c r="J28" s="46">
        <v>1.56</v>
      </c>
      <c r="K28" s="46">
        <v>62.09</v>
      </c>
      <c r="L28" s="46">
        <v>7.7</v>
      </c>
      <c r="M28" s="74">
        <v>0</v>
      </c>
      <c r="N28" s="73">
        <v>237.07</v>
      </c>
      <c r="O28" s="46">
        <v>220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0.43</v>
      </c>
      <c r="Y28">
        <v>0</v>
      </c>
      <c r="Z28">
        <v>25</v>
      </c>
      <c r="AA28">
        <v>0</v>
      </c>
      <c r="AB28">
        <v>20</v>
      </c>
      <c r="AC28">
        <v>7.7</v>
      </c>
      <c r="AD28">
        <v>0</v>
      </c>
      <c r="AE28">
        <v>158.47999999999999</v>
      </c>
      <c r="AF28">
        <v>0</v>
      </c>
      <c r="AG28">
        <v>0</v>
      </c>
      <c r="AH28">
        <v>100</v>
      </c>
      <c r="AI28">
        <v>100</v>
      </c>
      <c r="AJ28">
        <v>0</v>
      </c>
      <c r="AK28">
        <v>5.78</v>
      </c>
      <c r="AL28">
        <v>0</v>
      </c>
      <c r="AM28">
        <v>11.55</v>
      </c>
      <c r="AN28">
        <v>0</v>
      </c>
      <c r="AO28">
        <v>8.18</v>
      </c>
      <c r="AP28">
        <v>53.59</v>
      </c>
      <c r="AQ28">
        <v>18.29</v>
      </c>
      <c r="AR28">
        <v>6.74</v>
      </c>
      <c r="AS28">
        <v>4.8099999999999996</v>
      </c>
      <c r="AT28">
        <v>0</v>
      </c>
      <c r="AU28">
        <v>6.74</v>
      </c>
      <c r="AV28">
        <v>1.56</v>
      </c>
      <c r="AW28">
        <v>0</v>
      </c>
      <c r="AX28">
        <v>0</v>
      </c>
      <c r="AY28">
        <v>0</v>
      </c>
      <c r="AZ28">
        <v>0</v>
      </c>
    </row>
    <row r="29" spans="1:52">
      <c r="A29" t="s">
        <v>263</v>
      </c>
      <c r="G29" t="s">
        <v>71</v>
      </c>
      <c r="H29" s="73">
        <v>0.43</v>
      </c>
      <c r="I29" s="46">
        <v>0</v>
      </c>
      <c r="J29" s="46">
        <v>1.56</v>
      </c>
      <c r="K29" s="46">
        <v>62.09</v>
      </c>
      <c r="L29" s="46">
        <v>7.7</v>
      </c>
      <c r="M29" s="74">
        <v>0</v>
      </c>
      <c r="N29" s="73">
        <v>237.07</v>
      </c>
      <c r="O29" s="46">
        <v>220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0.43</v>
      </c>
      <c r="Y29">
        <v>0</v>
      </c>
      <c r="Z29">
        <v>25</v>
      </c>
      <c r="AA29">
        <v>0</v>
      </c>
      <c r="AB29">
        <v>20</v>
      </c>
      <c r="AC29">
        <v>7.7</v>
      </c>
      <c r="AD29">
        <v>0</v>
      </c>
      <c r="AE29">
        <v>158.47999999999999</v>
      </c>
      <c r="AF29">
        <v>0</v>
      </c>
      <c r="AG29">
        <v>0</v>
      </c>
      <c r="AH29">
        <v>100</v>
      </c>
      <c r="AI29">
        <v>100</v>
      </c>
      <c r="AJ29">
        <v>0</v>
      </c>
      <c r="AK29">
        <v>5.78</v>
      </c>
      <c r="AL29">
        <v>0</v>
      </c>
      <c r="AM29">
        <v>11.55</v>
      </c>
      <c r="AN29">
        <v>0</v>
      </c>
      <c r="AO29">
        <v>8.18</v>
      </c>
      <c r="AP29">
        <v>53.59</v>
      </c>
      <c r="AQ29">
        <v>18.29</v>
      </c>
      <c r="AR29">
        <v>6.74</v>
      </c>
      <c r="AS29">
        <v>4.8099999999999996</v>
      </c>
      <c r="AT29">
        <v>0</v>
      </c>
      <c r="AU29">
        <v>6.74</v>
      </c>
      <c r="AV29">
        <v>1.56</v>
      </c>
      <c r="AW29">
        <v>0</v>
      </c>
      <c r="AX29">
        <v>0</v>
      </c>
      <c r="AY29">
        <v>0</v>
      </c>
      <c r="AZ29">
        <v>0</v>
      </c>
    </row>
    <row r="30" spans="1:52">
      <c r="A30" t="s">
        <v>264</v>
      </c>
      <c r="G30" t="s">
        <v>72</v>
      </c>
      <c r="H30" s="73">
        <v>0.43</v>
      </c>
      <c r="I30" s="46">
        <v>0</v>
      </c>
      <c r="J30" s="46">
        <v>1.56</v>
      </c>
      <c r="K30" s="46">
        <v>62.09</v>
      </c>
      <c r="L30" s="46">
        <v>7.7</v>
      </c>
      <c r="M30" s="74">
        <v>0</v>
      </c>
      <c r="N30" s="73">
        <v>237.07</v>
      </c>
      <c r="O30" s="46">
        <v>220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0.43</v>
      </c>
      <c r="Y30">
        <v>0</v>
      </c>
      <c r="Z30">
        <v>25</v>
      </c>
      <c r="AA30">
        <v>0</v>
      </c>
      <c r="AB30">
        <v>20</v>
      </c>
      <c r="AC30">
        <v>7.7</v>
      </c>
      <c r="AD30">
        <v>0</v>
      </c>
      <c r="AE30">
        <v>158.47999999999999</v>
      </c>
      <c r="AF30">
        <v>0</v>
      </c>
      <c r="AG30">
        <v>0</v>
      </c>
      <c r="AH30">
        <v>100</v>
      </c>
      <c r="AI30">
        <v>100</v>
      </c>
      <c r="AJ30">
        <v>0</v>
      </c>
      <c r="AK30">
        <v>5.78</v>
      </c>
      <c r="AL30">
        <v>0</v>
      </c>
      <c r="AM30">
        <v>11.55</v>
      </c>
      <c r="AN30">
        <v>0</v>
      </c>
      <c r="AO30">
        <v>8.18</v>
      </c>
      <c r="AP30">
        <v>53.59</v>
      </c>
      <c r="AQ30">
        <v>18.29</v>
      </c>
      <c r="AR30">
        <v>6.74</v>
      </c>
      <c r="AS30">
        <v>4.8099999999999996</v>
      </c>
      <c r="AT30">
        <v>0</v>
      </c>
      <c r="AU30">
        <v>6.74</v>
      </c>
      <c r="AV30">
        <v>1.56</v>
      </c>
      <c r="AW30">
        <v>0</v>
      </c>
      <c r="AX30">
        <v>0</v>
      </c>
      <c r="AY30">
        <v>0</v>
      </c>
      <c r="AZ30">
        <v>0</v>
      </c>
    </row>
    <row r="31" spans="1:52">
      <c r="A31" t="s">
        <v>274</v>
      </c>
      <c r="G31" t="s">
        <v>73</v>
      </c>
      <c r="H31" s="73">
        <v>0.48</v>
      </c>
      <c r="I31" s="46">
        <v>0</v>
      </c>
      <c r="J31" s="46">
        <v>1.56</v>
      </c>
      <c r="K31" s="46">
        <v>62.09</v>
      </c>
      <c r="L31" s="46">
        <v>7.7</v>
      </c>
      <c r="M31" s="74">
        <v>0</v>
      </c>
      <c r="N31" s="73">
        <v>237.07</v>
      </c>
      <c r="O31" s="46">
        <v>220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0.48</v>
      </c>
      <c r="Y31">
        <v>0</v>
      </c>
      <c r="Z31">
        <v>25</v>
      </c>
      <c r="AA31">
        <v>0</v>
      </c>
      <c r="AB31">
        <v>20</v>
      </c>
      <c r="AC31">
        <v>7.7</v>
      </c>
      <c r="AD31">
        <v>0</v>
      </c>
      <c r="AE31">
        <v>158.47999999999999</v>
      </c>
      <c r="AF31">
        <v>0</v>
      </c>
      <c r="AG31">
        <v>0</v>
      </c>
      <c r="AH31">
        <v>100</v>
      </c>
      <c r="AI31">
        <v>100</v>
      </c>
      <c r="AJ31">
        <v>0</v>
      </c>
      <c r="AK31">
        <v>5.78</v>
      </c>
      <c r="AL31">
        <v>0</v>
      </c>
      <c r="AM31">
        <v>11.55</v>
      </c>
      <c r="AN31">
        <v>0</v>
      </c>
      <c r="AO31">
        <v>8.18</v>
      </c>
      <c r="AP31">
        <v>53.59</v>
      </c>
      <c r="AQ31">
        <v>18.29</v>
      </c>
      <c r="AR31">
        <v>6.74</v>
      </c>
      <c r="AS31">
        <v>4.8099999999999996</v>
      </c>
      <c r="AT31">
        <v>0</v>
      </c>
      <c r="AU31">
        <v>6.74</v>
      </c>
      <c r="AV31">
        <v>1.56</v>
      </c>
      <c r="AW31">
        <v>0</v>
      </c>
      <c r="AX31">
        <v>0</v>
      </c>
      <c r="AY31">
        <v>0</v>
      </c>
      <c r="AZ31">
        <v>0</v>
      </c>
    </row>
    <row r="32" spans="1:52">
      <c r="A32" t="s">
        <v>275</v>
      </c>
      <c r="G32" t="s">
        <v>74</v>
      </c>
      <c r="H32" s="73">
        <v>0.48</v>
      </c>
      <c r="I32" s="46">
        <v>0</v>
      </c>
      <c r="J32" s="46">
        <v>1.56</v>
      </c>
      <c r="K32" s="46">
        <v>62.09</v>
      </c>
      <c r="L32" s="46">
        <v>7.87</v>
      </c>
      <c r="M32" s="74">
        <v>0</v>
      </c>
      <c r="N32" s="73">
        <v>237.07</v>
      </c>
      <c r="O32" s="46">
        <v>220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0.48</v>
      </c>
      <c r="Y32">
        <v>0</v>
      </c>
      <c r="Z32">
        <v>25</v>
      </c>
      <c r="AA32">
        <v>0</v>
      </c>
      <c r="AB32">
        <v>20</v>
      </c>
      <c r="AC32">
        <v>7.7</v>
      </c>
      <c r="AD32">
        <v>0</v>
      </c>
      <c r="AE32">
        <v>158.47999999999999</v>
      </c>
      <c r="AF32">
        <v>0.17</v>
      </c>
      <c r="AG32">
        <v>0</v>
      </c>
      <c r="AH32">
        <v>100</v>
      </c>
      <c r="AI32">
        <v>100</v>
      </c>
      <c r="AJ32">
        <v>0</v>
      </c>
      <c r="AK32">
        <v>5.78</v>
      </c>
      <c r="AL32">
        <v>0</v>
      </c>
      <c r="AM32">
        <v>11.55</v>
      </c>
      <c r="AN32">
        <v>0</v>
      </c>
      <c r="AO32">
        <v>8.18</v>
      </c>
      <c r="AP32">
        <v>53.59</v>
      </c>
      <c r="AQ32">
        <v>18.29</v>
      </c>
      <c r="AR32">
        <v>6.74</v>
      </c>
      <c r="AS32">
        <v>4.8099999999999996</v>
      </c>
      <c r="AT32">
        <v>0</v>
      </c>
      <c r="AU32">
        <v>6.74</v>
      </c>
      <c r="AV32">
        <v>1.56</v>
      </c>
      <c r="AW32">
        <v>0</v>
      </c>
      <c r="AX32">
        <v>0</v>
      </c>
      <c r="AY32">
        <v>0</v>
      </c>
      <c r="AZ32">
        <v>0</v>
      </c>
    </row>
    <row r="33" spans="1:52">
      <c r="A33" t="s">
        <v>276</v>
      </c>
      <c r="G33" t="s">
        <v>75</v>
      </c>
      <c r="H33" s="73">
        <v>0.48</v>
      </c>
      <c r="I33" s="46">
        <v>0</v>
      </c>
      <c r="J33" s="46">
        <v>1.56</v>
      </c>
      <c r="K33" s="46">
        <v>62.09</v>
      </c>
      <c r="L33" s="46">
        <v>8.25</v>
      </c>
      <c r="M33" s="74">
        <v>0</v>
      </c>
      <c r="N33" s="73">
        <v>237.07</v>
      </c>
      <c r="O33" s="46">
        <v>220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0.48</v>
      </c>
      <c r="Y33">
        <v>0</v>
      </c>
      <c r="Z33">
        <v>25</v>
      </c>
      <c r="AA33">
        <v>0</v>
      </c>
      <c r="AB33">
        <v>20</v>
      </c>
      <c r="AC33">
        <v>7.7</v>
      </c>
      <c r="AD33">
        <v>0</v>
      </c>
      <c r="AE33">
        <v>158.47999999999999</v>
      </c>
      <c r="AF33">
        <v>0.55000000000000004</v>
      </c>
      <c r="AG33">
        <v>0</v>
      </c>
      <c r="AH33">
        <v>100</v>
      </c>
      <c r="AI33">
        <v>100</v>
      </c>
      <c r="AJ33">
        <v>0</v>
      </c>
      <c r="AK33">
        <v>5.78</v>
      </c>
      <c r="AL33">
        <v>0</v>
      </c>
      <c r="AM33">
        <v>11.55</v>
      </c>
      <c r="AN33">
        <v>0</v>
      </c>
      <c r="AO33">
        <v>8.18</v>
      </c>
      <c r="AP33">
        <v>53.59</v>
      </c>
      <c r="AQ33">
        <v>18.29</v>
      </c>
      <c r="AR33">
        <v>6.74</v>
      </c>
      <c r="AS33">
        <v>4.8099999999999996</v>
      </c>
      <c r="AT33">
        <v>0</v>
      </c>
      <c r="AU33">
        <v>6.74</v>
      </c>
      <c r="AV33">
        <v>1.56</v>
      </c>
      <c r="AW33">
        <v>0</v>
      </c>
      <c r="AX33">
        <v>0</v>
      </c>
      <c r="AY33">
        <v>0</v>
      </c>
      <c r="AZ33">
        <v>0</v>
      </c>
    </row>
    <row r="34" spans="1:52">
      <c r="A34" t="s">
        <v>277</v>
      </c>
      <c r="G34" t="s">
        <v>76</v>
      </c>
      <c r="H34" s="73">
        <v>0.48</v>
      </c>
      <c r="I34" s="46">
        <v>0</v>
      </c>
      <c r="J34" s="46">
        <v>1.56</v>
      </c>
      <c r="K34" s="46">
        <v>62.09</v>
      </c>
      <c r="L34" s="46">
        <v>8.620000000000001</v>
      </c>
      <c r="M34" s="74">
        <v>0</v>
      </c>
      <c r="N34" s="73">
        <v>237.07</v>
      </c>
      <c r="O34" s="46">
        <v>220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0.48</v>
      </c>
      <c r="Y34">
        <v>0</v>
      </c>
      <c r="Z34">
        <v>25</v>
      </c>
      <c r="AA34">
        <v>0</v>
      </c>
      <c r="AB34">
        <v>20</v>
      </c>
      <c r="AC34">
        <v>7.7</v>
      </c>
      <c r="AD34">
        <v>0</v>
      </c>
      <c r="AE34">
        <v>158.47999999999999</v>
      </c>
      <c r="AF34">
        <v>0.92</v>
      </c>
      <c r="AG34">
        <v>0</v>
      </c>
      <c r="AH34">
        <v>100</v>
      </c>
      <c r="AI34">
        <v>100</v>
      </c>
      <c r="AJ34">
        <v>0</v>
      </c>
      <c r="AK34">
        <v>5.78</v>
      </c>
      <c r="AL34">
        <v>0</v>
      </c>
      <c r="AM34">
        <v>11.55</v>
      </c>
      <c r="AN34">
        <v>0</v>
      </c>
      <c r="AO34">
        <v>8.18</v>
      </c>
      <c r="AP34">
        <v>53.59</v>
      </c>
      <c r="AQ34">
        <v>18.29</v>
      </c>
      <c r="AR34">
        <v>6.74</v>
      </c>
      <c r="AS34">
        <v>4.8099999999999996</v>
      </c>
      <c r="AT34">
        <v>0</v>
      </c>
      <c r="AU34">
        <v>6.74</v>
      </c>
      <c r="AV34">
        <v>1.56</v>
      </c>
      <c r="AW34">
        <v>0</v>
      </c>
      <c r="AX34">
        <v>0</v>
      </c>
      <c r="AY34">
        <v>0</v>
      </c>
      <c r="AZ34">
        <v>0</v>
      </c>
    </row>
    <row r="35" spans="1:52">
      <c r="A35" t="s">
        <v>279</v>
      </c>
      <c r="G35" t="s">
        <v>77</v>
      </c>
      <c r="H35" s="73">
        <v>137.56</v>
      </c>
      <c r="I35" s="46">
        <v>0</v>
      </c>
      <c r="J35" s="46">
        <v>1.56</v>
      </c>
      <c r="K35" s="46">
        <v>62.09</v>
      </c>
      <c r="L35" s="46">
        <v>9.01</v>
      </c>
      <c r="M35" s="74">
        <v>0</v>
      </c>
      <c r="N35" s="73">
        <v>237.07</v>
      </c>
      <c r="O35" s="46">
        <v>170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0.87</v>
      </c>
      <c r="Y35">
        <v>0</v>
      </c>
      <c r="Z35">
        <v>25</v>
      </c>
      <c r="AA35">
        <v>0</v>
      </c>
      <c r="AB35">
        <v>20</v>
      </c>
      <c r="AC35">
        <v>7.7</v>
      </c>
      <c r="AD35">
        <v>0</v>
      </c>
      <c r="AE35">
        <v>158.47999999999999</v>
      </c>
      <c r="AF35">
        <v>1.31</v>
      </c>
      <c r="AG35">
        <v>0</v>
      </c>
      <c r="AH35">
        <v>50</v>
      </c>
      <c r="AI35">
        <v>100</v>
      </c>
      <c r="AJ35">
        <v>136.69</v>
      </c>
      <c r="AK35">
        <v>5.78</v>
      </c>
      <c r="AL35">
        <v>0</v>
      </c>
      <c r="AM35">
        <v>11.55</v>
      </c>
      <c r="AN35">
        <v>0</v>
      </c>
      <c r="AO35">
        <v>8.18</v>
      </c>
      <c r="AP35">
        <v>53.59</v>
      </c>
      <c r="AQ35">
        <v>18.29</v>
      </c>
      <c r="AR35">
        <v>6.74</v>
      </c>
      <c r="AS35">
        <v>4.8099999999999996</v>
      </c>
      <c r="AT35">
        <v>0</v>
      </c>
      <c r="AU35">
        <v>6.74</v>
      </c>
      <c r="AV35">
        <v>1.56</v>
      </c>
      <c r="AW35">
        <v>0</v>
      </c>
      <c r="AX35">
        <v>0</v>
      </c>
      <c r="AY35">
        <v>0</v>
      </c>
      <c r="AZ35">
        <v>0</v>
      </c>
    </row>
    <row r="36" spans="1:52">
      <c r="A36" t="s">
        <v>309</v>
      </c>
      <c r="G36" t="s">
        <v>78</v>
      </c>
      <c r="H36" s="73">
        <v>137.56</v>
      </c>
      <c r="I36" s="46">
        <v>0</v>
      </c>
      <c r="J36" s="46">
        <v>1.56</v>
      </c>
      <c r="K36" s="46">
        <v>62.09</v>
      </c>
      <c r="L36" s="46">
        <v>9.4499999999999993</v>
      </c>
      <c r="M36" s="74">
        <v>0</v>
      </c>
      <c r="N36" s="73">
        <v>237.07</v>
      </c>
      <c r="O36" s="46">
        <v>170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0.87</v>
      </c>
      <c r="Y36">
        <v>0</v>
      </c>
      <c r="Z36">
        <v>25</v>
      </c>
      <c r="AA36">
        <v>0</v>
      </c>
      <c r="AB36">
        <v>20</v>
      </c>
      <c r="AC36">
        <v>7.7</v>
      </c>
      <c r="AD36">
        <v>0</v>
      </c>
      <c r="AE36">
        <v>158.47999999999999</v>
      </c>
      <c r="AF36">
        <v>1.75</v>
      </c>
      <c r="AG36">
        <v>0</v>
      </c>
      <c r="AH36">
        <v>50</v>
      </c>
      <c r="AI36">
        <v>100</v>
      </c>
      <c r="AJ36">
        <v>136.69</v>
      </c>
      <c r="AK36">
        <v>5.78</v>
      </c>
      <c r="AL36">
        <v>0</v>
      </c>
      <c r="AM36">
        <v>11.55</v>
      </c>
      <c r="AN36">
        <v>0</v>
      </c>
      <c r="AO36">
        <v>8.18</v>
      </c>
      <c r="AP36">
        <v>53.59</v>
      </c>
      <c r="AQ36">
        <v>18.29</v>
      </c>
      <c r="AR36">
        <v>6.74</v>
      </c>
      <c r="AS36">
        <v>4.8099999999999996</v>
      </c>
      <c r="AT36">
        <v>0</v>
      </c>
      <c r="AU36">
        <v>6.74</v>
      </c>
      <c r="AV36">
        <v>1.56</v>
      </c>
      <c r="AW36">
        <v>0</v>
      </c>
      <c r="AX36">
        <v>0</v>
      </c>
      <c r="AY36">
        <v>0</v>
      </c>
      <c r="AZ36">
        <v>0</v>
      </c>
    </row>
    <row r="37" spans="1:52">
      <c r="A37" t="s">
        <v>310</v>
      </c>
      <c r="G37" t="s">
        <v>79</v>
      </c>
      <c r="H37" s="73">
        <v>137.56</v>
      </c>
      <c r="I37" s="46">
        <v>0</v>
      </c>
      <c r="J37" s="46">
        <v>1.56</v>
      </c>
      <c r="K37" s="46">
        <v>62.09</v>
      </c>
      <c r="L37" s="46">
        <v>9.9700000000000006</v>
      </c>
      <c r="M37" s="74">
        <v>0</v>
      </c>
      <c r="N37" s="73">
        <v>237.07</v>
      </c>
      <c r="O37" s="46">
        <v>170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0.87</v>
      </c>
      <c r="Y37">
        <v>0</v>
      </c>
      <c r="Z37">
        <v>25</v>
      </c>
      <c r="AA37">
        <v>0</v>
      </c>
      <c r="AB37">
        <v>20</v>
      </c>
      <c r="AC37">
        <v>7.7</v>
      </c>
      <c r="AD37">
        <v>0</v>
      </c>
      <c r="AE37">
        <v>158.47999999999999</v>
      </c>
      <c r="AF37">
        <v>2.27</v>
      </c>
      <c r="AG37">
        <v>0</v>
      </c>
      <c r="AH37">
        <v>50</v>
      </c>
      <c r="AI37">
        <v>100</v>
      </c>
      <c r="AJ37">
        <v>136.69</v>
      </c>
      <c r="AK37">
        <v>5.78</v>
      </c>
      <c r="AL37">
        <v>0</v>
      </c>
      <c r="AM37">
        <v>11.55</v>
      </c>
      <c r="AN37">
        <v>0</v>
      </c>
      <c r="AO37">
        <v>8.18</v>
      </c>
      <c r="AP37">
        <v>53.59</v>
      </c>
      <c r="AQ37">
        <v>18.29</v>
      </c>
      <c r="AR37">
        <v>6.74</v>
      </c>
      <c r="AS37">
        <v>4.8099999999999996</v>
      </c>
      <c r="AT37">
        <v>0</v>
      </c>
      <c r="AU37">
        <v>6.74</v>
      </c>
      <c r="AV37">
        <v>1.56</v>
      </c>
      <c r="AW37">
        <v>0</v>
      </c>
      <c r="AX37">
        <v>0</v>
      </c>
      <c r="AY37">
        <v>0</v>
      </c>
      <c r="AZ37">
        <v>0</v>
      </c>
    </row>
    <row r="38" spans="1:52">
      <c r="A38" t="s">
        <v>311</v>
      </c>
      <c r="G38" t="s">
        <v>80</v>
      </c>
      <c r="H38" s="73">
        <v>137.56</v>
      </c>
      <c r="I38" s="46">
        <v>0</v>
      </c>
      <c r="J38" s="46">
        <v>1.56</v>
      </c>
      <c r="K38" s="46">
        <v>62.09</v>
      </c>
      <c r="L38" s="46">
        <v>10.5</v>
      </c>
      <c r="M38" s="74">
        <v>0</v>
      </c>
      <c r="N38" s="73">
        <v>237.07</v>
      </c>
      <c r="O38" s="46">
        <v>170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0.87</v>
      </c>
      <c r="Y38">
        <v>0</v>
      </c>
      <c r="Z38">
        <v>25</v>
      </c>
      <c r="AA38">
        <v>0</v>
      </c>
      <c r="AB38">
        <v>20</v>
      </c>
      <c r="AC38">
        <v>7.7</v>
      </c>
      <c r="AD38">
        <v>0</v>
      </c>
      <c r="AE38">
        <v>158.47999999999999</v>
      </c>
      <c r="AF38">
        <v>2.8</v>
      </c>
      <c r="AG38">
        <v>0</v>
      </c>
      <c r="AH38">
        <v>50</v>
      </c>
      <c r="AI38">
        <v>100</v>
      </c>
      <c r="AJ38">
        <v>136.69</v>
      </c>
      <c r="AK38">
        <v>5.78</v>
      </c>
      <c r="AL38">
        <v>0</v>
      </c>
      <c r="AM38">
        <v>11.55</v>
      </c>
      <c r="AN38">
        <v>0</v>
      </c>
      <c r="AO38">
        <v>8.18</v>
      </c>
      <c r="AP38">
        <v>53.59</v>
      </c>
      <c r="AQ38">
        <v>18.29</v>
      </c>
      <c r="AR38">
        <v>6.74</v>
      </c>
      <c r="AS38">
        <v>4.8099999999999996</v>
      </c>
      <c r="AT38">
        <v>0</v>
      </c>
      <c r="AU38">
        <v>6.74</v>
      </c>
      <c r="AV38">
        <v>1.56</v>
      </c>
      <c r="AW38">
        <v>0</v>
      </c>
      <c r="AX38">
        <v>0</v>
      </c>
      <c r="AY38">
        <v>0</v>
      </c>
      <c r="AZ38">
        <v>0</v>
      </c>
    </row>
    <row r="39" spans="1:52">
      <c r="A39" t="s">
        <v>312</v>
      </c>
      <c r="G39" t="s">
        <v>81</v>
      </c>
      <c r="H39" s="73">
        <v>137.56</v>
      </c>
      <c r="I39" s="46">
        <v>0</v>
      </c>
      <c r="J39" s="46">
        <v>1.56</v>
      </c>
      <c r="K39" s="46">
        <v>62.09</v>
      </c>
      <c r="L39" s="46">
        <v>11.02</v>
      </c>
      <c r="M39" s="74">
        <v>0</v>
      </c>
      <c r="N39" s="73">
        <v>237.07</v>
      </c>
      <c r="O39" s="46">
        <v>170</v>
      </c>
      <c r="P39" s="46">
        <v>0</v>
      </c>
      <c r="Q39" s="46">
        <v>0</v>
      </c>
      <c r="R39" s="46">
        <v>0</v>
      </c>
      <c r="S39" s="74">
        <v>0</v>
      </c>
      <c r="W39">
        <v>0</v>
      </c>
      <c r="X39">
        <v>0.87</v>
      </c>
      <c r="Y39">
        <v>0</v>
      </c>
      <c r="Z39">
        <v>25</v>
      </c>
      <c r="AA39">
        <v>0</v>
      </c>
      <c r="AB39">
        <v>20</v>
      </c>
      <c r="AC39">
        <v>7.7</v>
      </c>
      <c r="AD39">
        <v>0</v>
      </c>
      <c r="AE39">
        <v>158.47999999999999</v>
      </c>
      <c r="AF39">
        <v>3.32</v>
      </c>
      <c r="AG39">
        <v>0</v>
      </c>
      <c r="AH39">
        <v>50</v>
      </c>
      <c r="AI39">
        <v>100</v>
      </c>
      <c r="AJ39">
        <v>136.69</v>
      </c>
      <c r="AK39">
        <v>5.78</v>
      </c>
      <c r="AL39">
        <v>0</v>
      </c>
      <c r="AM39">
        <v>11.55</v>
      </c>
      <c r="AN39">
        <v>0</v>
      </c>
      <c r="AO39">
        <v>8.18</v>
      </c>
      <c r="AP39">
        <v>53.59</v>
      </c>
      <c r="AQ39">
        <v>18.29</v>
      </c>
      <c r="AR39">
        <v>6.74</v>
      </c>
      <c r="AS39">
        <v>4.8099999999999996</v>
      </c>
      <c r="AT39">
        <v>0</v>
      </c>
      <c r="AU39">
        <v>6.74</v>
      </c>
      <c r="AV39">
        <v>1.56</v>
      </c>
      <c r="AW39">
        <v>0</v>
      </c>
      <c r="AX39">
        <v>0</v>
      </c>
      <c r="AY39">
        <v>0</v>
      </c>
      <c r="AZ39">
        <v>0</v>
      </c>
    </row>
    <row r="40" spans="1:52">
      <c r="A40" t="s">
        <v>329</v>
      </c>
      <c r="G40" t="s">
        <v>82</v>
      </c>
      <c r="H40" s="73">
        <v>137.56</v>
      </c>
      <c r="I40" s="46">
        <v>0</v>
      </c>
      <c r="J40" s="46">
        <v>1.56</v>
      </c>
      <c r="K40" s="46">
        <v>62.09</v>
      </c>
      <c r="L40" s="46">
        <v>10.870000000000001</v>
      </c>
      <c r="M40" s="74">
        <v>0</v>
      </c>
      <c r="N40" s="73">
        <v>237.07</v>
      </c>
      <c r="O40" s="46">
        <v>170</v>
      </c>
      <c r="P40" s="46">
        <v>0</v>
      </c>
      <c r="Q40" s="46">
        <v>0</v>
      </c>
      <c r="R40" s="46">
        <v>0</v>
      </c>
      <c r="S40" s="74">
        <v>0</v>
      </c>
      <c r="W40">
        <v>0</v>
      </c>
      <c r="X40">
        <v>0.87</v>
      </c>
      <c r="Y40">
        <v>0</v>
      </c>
      <c r="Z40">
        <v>25</v>
      </c>
      <c r="AA40">
        <v>0</v>
      </c>
      <c r="AB40">
        <v>20</v>
      </c>
      <c r="AC40">
        <v>7.7</v>
      </c>
      <c r="AD40">
        <v>0</v>
      </c>
      <c r="AE40">
        <v>158.47999999999999</v>
      </c>
      <c r="AF40">
        <v>3.17</v>
      </c>
      <c r="AG40">
        <v>0</v>
      </c>
      <c r="AH40">
        <v>50</v>
      </c>
      <c r="AI40">
        <v>100</v>
      </c>
      <c r="AJ40">
        <v>136.69</v>
      </c>
      <c r="AK40">
        <v>5.78</v>
      </c>
      <c r="AL40">
        <v>0</v>
      </c>
      <c r="AM40">
        <v>11.55</v>
      </c>
      <c r="AN40">
        <v>0</v>
      </c>
      <c r="AO40">
        <v>8.18</v>
      </c>
      <c r="AP40">
        <v>53.59</v>
      </c>
      <c r="AQ40">
        <v>18.29</v>
      </c>
      <c r="AR40">
        <v>6.74</v>
      </c>
      <c r="AS40">
        <v>4.8099999999999996</v>
      </c>
      <c r="AT40">
        <v>0</v>
      </c>
      <c r="AU40">
        <v>6.74</v>
      </c>
      <c r="AV40">
        <v>1.56</v>
      </c>
      <c r="AW40">
        <v>0</v>
      </c>
      <c r="AX40">
        <v>0</v>
      </c>
      <c r="AY40">
        <v>0</v>
      </c>
      <c r="AZ40">
        <v>0</v>
      </c>
    </row>
    <row r="41" spans="1:52">
      <c r="A41" t="s">
        <v>330</v>
      </c>
      <c r="G41" t="s">
        <v>83</v>
      </c>
      <c r="H41" s="73">
        <v>137.56</v>
      </c>
      <c r="I41" s="46">
        <v>0</v>
      </c>
      <c r="J41" s="46">
        <v>1.56</v>
      </c>
      <c r="K41" s="46">
        <v>62.09</v>
      </c>
      <c r="L41" s="46">
        <v>12.51</v>
      </c>
      <c r="M41" s="74">
        <v>0</v>
      </c>
      <c r="N41" s="73">
        <v>237.07</v>
      </c>
      <c r="O41" s="46">
        <v>170</v>
      </c>
      <c r="P41" s="46">
        <v>0</v>
      </c>
      <c r="Q41" s="46">
        <v>0</v>
      </c>
      <c r="R41" s="46">
        <v>0</v>
      </c>
      <c r="S41" s="74">
        <v>0</v>
      </c>
      <c r="W41">
        <v>0</v>
      </c>
      <c r="X41">
        <v>0.87</v>
      </c>
      <c r="Y41">
        <v>0</v>
      </c>
      <c r="Z41">
        <v>25</v>
      </c>
      <c r="AA41">
        <v>0</v>
      </c>
      <c r="AB41">
        <v>20</v>
      </c>
      <c r="AC41">
        <v>7.7</v>
      </c>
      <c r="AD41">
        <v>0</v>
      </c>
      <c r="AE41">
        <v>158.47999999999999</v>
      </c>
      <c r="AF41">
        <v>4.8099999999999996</v>
      </c>
      <c r="AG41">
        <v>0</v>
      </c>
      <c r="AH41">
        <v>50</v>
      </c>
      <c r="AI41">
        <v>100</v>
      </c>
      <c r="AJ41">
        <v>136.69</v>
      </c>
      <c r="AK41">
        <v>5.78</v>
      </c>
      <c r="AL41">
        <v>0</v>
      </c>
      <c r="AM41">
        <v>11.55</v>
      </c>
      <c r="AN41">
        <v>0</v>
      </c>
      <c r="AO41">
        <v>8.18</v>
      </c>
      <c r="AP41">
        <v>53.59</v>
      </c>
      <c r="AQ41">
        <v>18.29</v>
      </c>
      <c r="AR41">
        <v>6.74</v>
      </c>
      <c r="AS41">
        <v>4.8099999999999996</v>
      </c>
      <c r="AT41">
        <v>0</v>
      </c>
      <c r="AU41">
        <v>6.74</v>
      </c>
      <c r="AV41">
        <v>1.56</v>
      </c>
      <c r="AW41">
        <v>0</v>
      </c>
      <c r="AX41">
        <v>0</v>
      </c>
      <c r="AY41">
        <v>0</v>
      </c>
      <c r="AZ41">
        <v>0</v>
      </c>
    </row>
    <row r="42" spans="1:52">
      <c r="A42" t="s">
        <v>331</v>
      </c>
      <c r="G42" t="s">
        <v>84</v>
      </c>
      <c r="H42" s="73">
        <v>137.56</v>
      </c>
      <c r="I42" s="46">
        <v>0</v>
      </c>
      <c r="J42" s="46">
        <v>1.56</v>
      </c>
      <c r="K42" s="46">
        <v>62.09</v>
      </c>
      <c r="L42" s="46">
        <v>13.280000000000001</v>
      </c>
      <c r="M42" s="74">
        <v>0</v>
      </c>
      <c r="N42" s="73">
        <v>237.07</v>
      </c>
      <c r="O42" s="46">
        <v>170</v>
      </c>
      <c r="P42" s="46">
        <v>0</v>
      </c>
      <c r="Q42" s="46">
        <v>0</v>
      </c>
      <c r="R42" s="46">
        <v>0</v>
      </c>
      <c r="S42" s="74">
        <v>0</v>
      </c>
      <c r="W42">
        <v>0</v>
      </c>
      <c r="X42">
        <v>0.87</v>
      </c>
      <c r="Y42">
        <v>0</v>
      </c>
      <c r="Z42">
        <v>25</v>
      </c>
      <c r="AA42">
        <v>0</v>
      </c>
      <c r="AB42">
        <v>20</v>
      </c>
      <c r="AC42">
        <v>7.7</v>
      </c>
      <c r="AD42">
        <v>0</v>
      </c>
      <c r="AE42">
        <v>158.47999999999999</v>
      </c>
      <c r="AF42">
        <v>5.58</v>
      </c>
      <c r="AG42">
        <v>0</v>
      </c>
      <c r="AH42">
        <v>50</v>
      </c>
      <c r="AI42">
        <v>100</v>
      </c>
      <c r="AJ42">
        <v>136.69</v>
      </c>
      <c r="AK42">
        <v>5.78</v>
      </c>
      <c r="AL42">
        <v>0</v>
      </c>
      <c r="AM42">
        <v>11.55</v>
      </c>
      <c r="AN42">
        <v>0</v>
      </c>
      <c r="AO42">
        <v>8.18</v>
      </c>
      <c r="AP42">
        <v>53.59</v>
      </c>
      <c r="AQ42">
        <v>18.29</v>
      </c>
      <c r="AR42">
        <v>6.74</v>
      </c>
      <c r="AS42">
        <v>4.8099999999999996</v>
      </c>
      <c r="AT42">
        <v>0</v>
      </c>
      <c r="AU42">
        <v>6.74</v>
      </c>
      <c r="AV42">
        <v>1.56</v>
      </c>
      <c r="AW42">
        <v>0</v>
      </c>
      <c r="AX42">
        <v>0</v>
      </c>
      <c r="AY42">
        <v>0</v>
      </c>
      <c r="AZ42">
        <v>0</v>
      </c>
    </row>
    <row r="43" spans="1:52">
      <c r="A43" t="s">
        <v>337</v>
      </c>
      <c r="G43" t="s">
        <v>85</v>
      </c>
      <c r="H43" s="73">
        <v>0.87</v>
      </c>
      <c r="I43" s="46">
        <v>0</v>
      </c>
      <c r="J43" s="46">
        <v>1.56</v>
      </c>
      <c r="K43" s="46">
        <v>62.09</v>
      </c>
      <c r="L43" s="46">
        <v>13.379999999999999</v>
      </c>
      <c r="M43" s="74">
        <v>0</v>
      </c>
      <c r="N43" s="73">
        <v>237.07</v>
      </c>
      <c r="O43" s="46">
        <v>170</v>
      </c>
      <c r="P43" s="46">
        <v>0</v>
      </c>
      <c r="Q43" s="46">
        <v>0</v>
      </c>
      <c r="R43" s="46">
        <v>0</v>
      </c>
      <c r="S43" s="74">
        <v>0</v>
      </c>
      <c r="W43">
        <v>0</v>
      </c>
      <c r="X43">
        <v>0.87</v>
      </c>
      <c r="Y43">
        <v>0</v>
      </c>
      <c r="Z43">
        <v>25</v>
      </c>
      <c r="AA43">
        <v>0</v>
      </c>
      <c r="AB43">
        <v>20</v>
      </c>
      <c r="AC43">
        <v>7.7</v>
      </c>
      <c r="AD43">
        <v>0</v>
      </c>
      <c r="AE43">
        <v>158.47999999999999</v>
      </c>
      <c r="AF43">
        <v>5.68</v>
      </c>
      <c r="AG43">
        <v>0</v>
      </c>
      <c r="AH43">
        <v>50</v>
      </c>
      <c r="AI43">
        <v>100</v>
      </c>
      <c r="AJ43">
        <v>0</v>
      </c>
      <c r="AK43">
        <v>5.78</v>
      </c>
      <c r="AL43">
        <v>0</v>
      </c>
      <c r="AM43">
        <v>11.55</v>
      </c>
      <c r="AN43">
        <v>0</v>
      </c>
      <c r="AO43">
        <v>8.18</v>
      </c>
      <c r="AP43">
        <v>53.59</v>
      </c>
      <c r="AQ43">
        <v>18.29</v>
      </c>
      <c r="AR43">
        <v>6.74</v>
      </c>
      <c r="AS43">
        <v>4.8099999999999996</v>
      </c>
      <c r="AT43">
        <v>0</v>
      </c>
      <c r="AU43">
        <v>6.74</v>
      </c>
      <c r="AV43">
        <v>1.56</v>
      </c>
      <c r="AW43">
        <v>0</v>
      </c>
      <c r="AX43">
        <v>0</v>
      </c>
      <c r="AY43">
        <v>0</v>
      </c>
      <c r="AZ43">
        <v>0</v>
      </c>
    </row>
    <row r="44" spans="1:52">
      <c r="A44" t="s">
        <v>339</v>
      </c>
      <c r="G44" t="s">
        <v>86</v>
      </c>
      <c r="H44" s="73">
        <v>0.87</v>
      </c>
      <c r="I44" s="46">
        <v>0</v>
      </c>
      <c r="J44" s="46">
        <v>1.56</v>
      </c>
      <c r="K44" s="46">
        <v>62.09</v>
      </c>
      <c r="L44" s="46">
        <v>13.48</v>
      </c>
      <c r="M44" s="74">
        <v>0</v>
      </c>
      <c r="N44" s="73">
        <v>237.07</v>
      </c>
      <c r="O44" s="46">
        <v>170</v>
      </c>
      <c r="P44" s="46">
        <v>0</v>
      </c>
      <c r="Q44" s="46">
        <v>0</v>
      </c>
      <c r="R44" s="46">
        <v>0</v>
      </c>
      <c r="S44" s="74">
        <v>0</v>
      </c>
      <c r="W44">
        <v>0</v>
      </c>
      <c r="X44">
        <v>0.87</v>
      </c>
      <c r="Y44">
        <v>0</v>
      </c>
      <c r="Z44">
        <v>25</v>
      </c>
      <c r="AA44">
        <v>0</v>
      </c>
      <c r="AB44">
        <v>20</v>
      </c>
      <c r="AC44">
        <v>7.7</v>
      </c>
      <c r="AD44">
        <v>0</v>
      </c>
      <c r="AE44">
        <v>158.47999999999999</v>
      </c>
      <c r="AF44">
        <v>5.78</v>
      </c>
      <c r="AG44">
        <v>0</v>
      </c>
      <c r="AH44">
        <v>50</v>
      </c>
      <c r="AI44">
        <v>100</v>
      </c>
      <c r="AJ44">
        <v>0</v>
      </c>
      <c r="AK44">
        <v>5.78</v>
      </c>
      <c r="AL44">
        <v>0</v>
      </c>
      <c r="AM44">
        <v>11.55</v>
      </c>
      <c r="AN44">
        <v>0</v>
      </c>
      <c r="AO44">
        <v>8.18</v>
      </c>
      <c r="AP44">
        <v>53.59</v>
      </c>
      <c r="AQ44">
        <v>18.29</v>
      </c>
      <c r="AR44">
        <v>6.74</v>
      </c>
      <c r="AS44">
        <v>4.8099999999999996</v>
      </c>
      <c r="AT44">
        <v>0</v>
      </c>
      <c r="AU44">
        <v>6.74</v>
      </c>
      <c r="AV44">
        <v>1.56</v>
      </c>
      <c r="AW44">
        <v>0</v>
      </c>
      <c r="AX44">
        <v>0</v>
      </c>
      <c r="AY44">
        <v>0</v>
      </c>
      <c r="AZ44">
        <v>0</v>
      </c>
    </row>
    <row r="45" spans="1:52">
      <c r="A45" t="s">
        <v>358</v>
      </c>
      <c r="G45" t="s">
        <v>87</v>
      </c>
      <c r="H45" s="73">
        <v>0.87</v>
      </c>
      <c r="I45" s="46">
        <v>0</v>
      </c>
      <c r="J45" s="46">
        <v>1.56</v>
      </c>
      <c r="K45" s="46">
        <v>90.78</v>
      </c>
      <c r="L45" s="46">
        <v>13.67</v>
      </c>
      <c r="M45" s="74">
        <v>0</v>
      </c>
      <c r="N45" s="73">
        <v>237.07</v>
      </c>
      <c r="O45" s="46">
        <v>170</v>
      </c>
      <c r="P45" s="46">
        <v>0</v>
      </c>
      <c r="Q45" s="46">
        <v>0</v>
      </c>
      <c r="R45" s="46">
        <v>0</v>
      </c>
      <c r="S45" s="74">
        <v>0</v>
      </c>
      <c r="W45">
        <v>3.37</v>
      </c>
      <c r="X45">
        <v>0.87</v>
      </c>
      <c r="Y45">
        <v>3.37</v>
      </c>
      <c r="Z45">
        <v>25</v>
      </c>
      <c r="AA45">
        <v>0</v>
      </c>
      <c r="AB45">
        <v>20</v>
      </c>
      <c r="AC45">
        <v>7.7</v>
      </c>
      <c r="AD45">
        <v>0</v>
      </c>
      <c r="AE45">
        <v>158.47999999999999</v>
      </c>
      <c r="AF45">
        <v>5.97</v>
      </c>
      <c r="AG45">
        <v>2.7</v>
      </c>
      <c r="AH45">
        <v>50</v>
      </c>
      <c r="AI45">
        <v>100</v>
      </c>
      <c r="AJ45">
        <v>0</v>
      </c>
      <c r="AK45">
        <v>5.78</v>
      </c>
      <c r="AL45">
        <v>0</v>
      </c>
      <c r="AM45">
        <v>11.55</v>
      </c>
      <c r="AN45">
        <v>0</v>
      </c>
      <c r="AO45">
        <v>8.18</v>
      </c>
      <c r="AP45">
        <v>53.59</v>
      </c>
      <c r="AQ45">
        <v>18.29</v>
      </c>
      <c r="AR45">
        <v>6.74</v>
      </c>
      <c r="AS45">
        <v>4.8099999999999996</v>
      </c>
      <c r="AT45">
        <v>0</v>
      </c>
      <c r="AU45">
        <v>6.74</v>
      </c>
      <c r="AV45">
        <v>1.56</v>
      </c>
      <c r="AW45">
        <v>19.25</v>
      </c>
      <c r="AX45">
        <v>0</v>
      </c>
      <c r="AY45">
        <v>0</v>
      </c>
      <c r="AZ45">
        <v>0</v>
      </c>
    </row>
    <row r="46" spans="1:52">
      <c r="A46" t="s">
        <v>359</v>
      </c>
      <c r="G46" t="s">
        <v>88</v>
      </c>
      <c r="H46" s="73">
        <v>0.87</v>
      </c>
      <c r="I46" s="46">
        <v>0</v>
      </c>
      <c r="J46" s="46">
        <v>1.56</v>
      </c>
      <c r="K46" s="46">
        <v>90.78</v>
      </c>
      <c r="L46" s="46">
        <v>13.96</v>
      </c>
      <c r="M46" s="74">
        <v>0</v>
      </c>
      <c r="N46" s="73">
        <v>237.07</v>
      </c>
      <c r="O46" s="46">
        <v>170</v>
      </c>
      <c r="P46" s="46">
        <v>0</v>
      </c>
      <c r="Q46" s="46">
        <v>0</v>
      </c>
      <c r="R46" s="46">
        <v>0</v>
      </c>
      <c r="S46" s="74">
        <v>0</v>
      </c>
      <c r="W46">
        <v>3.37</v>
      </c>
      <c r="X46">
        <v>0.87</v>
      </c>
      <c r="Y46">
        <v>3.37</v>
      </c>
      <c r="Z46">
        <v>25</v>
      </c>
      <c r="AA46">
        <v>0</v>
      </c>
      <c r="AB46">
        <v>20</v>
      </c>
      <c r="AC46">
        <v>7.7</v>
      </c>
      <c r="AD46">
        <v>0</v>
      </c>
      <c r="AE46">
        <v>158.47999999999999</v>
      </c>
      <c r="AF46">
        <v>6.26</v>
      </c>
      <c r="AG46">
        <v>2.7</v>
      </c>
      <c r="AH46">
        <v>50</v>
      </c>
      <c r="AI46">
        <v>100</v>
      </c>
      <c r="AJ46">
        <v>0</v>
      </c>
      <c r="AK46">
        <v>5.78</v>
      </c>
      <c r="AL46">
        <v>0</v>
      </c>
      <c r="AM46">
        <v>11.55</v>
      </c>
      <c r="AN46">
        <v>0</v>
      </c>
      <c r="AO46">
        <v>8.18</v>
      </c>
      <c r="AP46">
        <v>53.59</v>
      </c>
      <c r="AQ46">
        <v>18.29</v>
      </c>
      <c r="AR46">
        <v>6.74</v>
      </c>
      <c r="AS46">
        <v>4.8099999999999996</v>
      </c>
      <c r="AT46">
        <v>0</v>
      </c>
      <c r="AU46">
        <v>6.74</v>
      </c>
      <c r="AV46">
        <v>1.56</v>
      </c>
      <c r="AW46">
        <v>19.25</v>
      </c>
      <c r="AX46">
        <v>0</v>
      </c>
      <c r="AY46">
        <v>0</v>
      </c>
      <c r="AZ46">
        <v>0</v>
      </c>
    </row>
    <row r="47" spans="1:52">
      <c r="A47" t="s">
        <v>360</v>
      </c>
      <c r="G47" t="s">
        <v>89</v>
      </c>
      <c r="H47" s="73">
        <v>0.87</v>
      </c>
      <c r="I47" s="46">
        <v>0</v>
      </c>
      <c r="J47" s="46">
        <v>1.56</v>
      </c>
      <c r="K47" s="46">
        <v>91.35</v>
      </c>
      <c r="L47" s="46">
        <v>14.15</v>
      </c>
      <c r="M47" s="74">
        <v>0</v>
      </c>
      <c r="N47" s="73">
        <v>237.07</v>
      </c>
      <c r="O47" s="46">
        <v>220</v>
      </c>
      <c r="P47" s="46">
        <v>0</v>
      </c>
      <c r="Q47" s="46">
        <v>0</v>
      </c>
      <c r="R47" s="46">
        <v>0</v>
      </c>
      <c r="S47" s="74">
        <v>0</v>
      </c>
      <c r="W47">
        <v>3.37</v>
      </c>
      <c r="X47">
        <v>0.87</v>
      </c>
      <c r="Y47">
        <v>3.37</v>
      </c>
      <c r="Z47">
        <v>25</v>
      </c>
      <c r="AA47">
        <v>0</v>
      </c>
      <c r="AB47">
        <v>20</v>
      </c>
      <c r="AC47">
        <v>7.7</v>
      </c>
      <c r="AD47">
        <v>0</v>
      </c>
      <c r="AE47">
        <v>158.47999999999999</v>
      </c>
      <c r="AF47">
        <v>6.45</v>
      </c>
      <c r="AG47">
        <v>3.27</v>
      </c>
      <c r="AH47">
        <v>100</v>
      </c>
      <c r="AI47">
        <v>100</v>
      </c>
      <c r="AJ47">
        <v>0</v>
      </c>
      <c r="AK47">
        <v>5.78</v>
      </c>
      <c r="AL47">
        <v>0</v>
      </c>
      <c r="AM47">
        <v>11.55</v>
      </c>
      <c r="AN47">
        <v>0</v>
      </c>
      <c r="AO47">
        <v>8.18</v>
      </c>
      <c r="AP47">
        <v>53.59</v>
      </c>
      <c r="AQ47">
        <v>18.29</v>
      </c>
      <c r="AR47">
        <v>6.74</v>
      </c>
      <c r="AS47">
        <v>4.8099999999999996</v>
      </c>
      <c r="AT47">
        <v>0</v>
      </c>
      <c r="AU47">
        <v>6.74</v>
      </c>
      <c r="AV47">
        <v>1.56</v>
      </c>
      <c r="AW47">
        <v>19.25</v>
      </c>
      <c r="AX47">
        <v>0</v>
      </c>
      <c r="AY47">
        <v>0</v>
      </c>
      <c r="AZ47">
        <v>0</v>
      </c>
    </row>
    <row r="48" spans="1:52">
      <c r="A48" t="s">
        <v>364</v>
      </c>
      <c r="G48" t="s">
        <v>90</v>
      </c>
      <c r="H48" s="73">
        <v>0.87</v>
      </c>
      <c r="I48" s="46">
        <v>0</v>
      </c>
      <c r="J48" s="46">
        <v>1.56</v>
      </c>
      <c r="K48" s="46">
        <v>91.35</v>
      </c>
      <c r="L48" s="46">
        <v>14.2</v>
      </c>
      <c r="M48" s="74">
        <v>0</v>
      </c>
      <c r="N48" s="73">
        <v>237.07</v>
      </c>
      <c r="O48" s="46">
        <v>220</v>
      </c>
      <c r="P48" s="46">
        <v>0</v>
      </c>
      <c r="Q48" s="46">
        <v>0</v>
      </c>
      <c r="R48" s="46">
        <v>0</v>
      </c>
      <c r="S48" s="74">
        <v>0</v>
      </c>
      <c r="W48">
        <v>3.37</v>
      </c>
      <c r="X48">
        <v>0.87</v>
      </c>
      <c r="Y48">
        <v>3.37</v>
      </c>
      <c r="Z48">
        <v>25</v>
      </c>
      <c r="AA48">
        <v>0</v>
      </c>
      <c r="AB48">
        <v>20</v>
      </c>
      <c r="AC48">
        <v>7.7</v>
      </c>
      <c r="AD48">
        <v>0</v>
      </c>
      <c r="AE48">
        <v>158.47999999999999</v>
      </c>
      <c r="AF48">
        <v>6.5</v>
      </c>
      <c r="AG48">
        <v>3.27</v>
      </c>
      <c r="AH48">
        <v>100</v>
      </c>
      <c r="AI48">
        <v>100</v>
      </c>
      <c r="AJ48">
        <v>0</v>
      </c>
      <c r="AK48">
        <v>5.78</v>
      </c>
      <c r="AL48">
        <v>0</v>
      </c>
      <c r="AM48">
        <v>11.55</v>
      </c>
      <c r="AN48">
        <v>0</v>
      </c>
      <c r="AO48">
        <v>8.18</v>
      </c>
      <c r="AP48">
        <v>53.59</v>
      </c>
      <c r="AQ48">
        <v>18.29</v>
      </c>
      <c r="AR48">
        <v>6.74</v>
      </c>
      <c r="AS48">
        <v>4.8099999999999996</v>
      </c>
      <c r="AT48">
        <v>0</v>
      </c>
      <c r="AU48">
        <v>6.74</v>
      </c>
      <c r="AV48">
        <v>1.56</v>
      </c>
      <c r="AW48">
        <v>19.25</v>
      </c>
      <c r="AX48">
        <v>0</v>
      </c>
      <c r="AY48">
        <v>0</v>
      </c>
      <c r="AZ48">
        <v>0</v>
      </c>
    </row>
    <row r="49" spans="1:52">
      <c r="A49" t="s">
        <v>365</v>
      </c>
      <c r="G49" t="s">
        <v>91</v>
      </c>
      <c r="H49" s="73">
        <v>0.87</v>
      </c>
      <c r="I49" s="46">
        <v>0</v>
      </c>
      <c r="J49" s="46">
        <v>1.56</v>
      </c>
      <c r="K49" s="46">
        <v>91.35</v>
      </c>
      <c r="L49" s="46">
        <v>14.29</v>
      </c>
      <c r="M49" s="74">
        <v>0</v>
      </c>
      <c r="N49" s="73">
        <v>237.07</v>
      </c>
      <c r="O49" s="46">
        <v>220</v>
      </c>
      <c r="P49" s="46">
        <v>0</v>
      </c>
      <c r="Q49" s="46">
        <v>0</v>
      </c>
      <c r="R49" s="46">
        <v>0</v>
      </c>
      <c r="S49" s="74">
        <v>0</v>
      </c>
      <c r="W49">
        <v>3.37</v>
      </c>
      <c r="X49">
        <v>0.87</v>
      </c>
      <c r="Y49">
        <v>3.37</v>
      </c>
      <c r="Z49">
        <v>25</v>
      </c>
      <c r="AA49">
        <v>0</v>
      </c>
      <c r="AB49">
        <v>20</v>
      </c>
      <c r="AC49">
        <v>7.7</v>
      </c>
      <c r="AD49">
        <v>0</v>
      </c>
      <c r="AE49">
        <v>158.47999999999999</v>
      </c>
      <c r="AF49">
        <v>6.59</v>
      </c>
      <c r="AG49">
        <v>3.27</v>
      </c>
      <c r="AH49">
        <v>100</v>
      </c>
      <c r="AI49">
        <v>100</v>
      </c>
      <c r="AJ49">
        <v>0</v>
      </c>
      <c r="AK49">
        <v>5.78</v>
      </c>
      <c r="AL49">
        <v>0</v>
      </c>
      <c r="AM49">
        <v>11.55</v>
      </c>
      <c r="AN49">
        <v>0</v>
      </c>
      <c r="AO49">
        <v>8.18</v>
      </c>
      <c r="AP49">
        <v>53.59</v>
      </c>
      <c r="AQ49">
        <v>18.29</v>
      </c>
      <c r="AR49">
        <v>6.74</v>
      </c>
      <c r="AS49">
        <v>4.8099999999999996</v>
      </c>
      <c r="AT49">
        <v>0</v>
      </c>
      <c r="AU49">
        <v>6.74</v>
      </c>
      <c r="AV49">
        <v>1.56</v>
      </c>
      <c r="AW49">
        <v>19.25</v>
      </c>
      <c r="AX49">
        <v>0</v>
      </c>
      <c r="AY49">
        <v>0</v>
      </c>
      <c r="AZ49">
        <v>0</v>
      </c>
    </row>
    <row r="50" spans="1:52">
      <c r="A50" t="s">
        <v>366</v>
      </c>
      <c r="G50" t="s">
        <v>92</v>
      </c>
      <c r="H50" s="73">
        <v>0.87</v>
      </c>
      <c r="I50" s="46">
        <v>0</v>
      </c>
      <c r="J50" s="46">
        <v>1.56</v>
      </c>
      <c r="K50" s="46">
        <v>91.35</v>
      </c>
      <c r="L50" s="46">
        <v>14.34</v>
      </c>
      <c r="M50" s="74">
        <v>0</v>
      </c>
      <c r="N50" s="73">
        <v>237.07</v>
      </c>
      <c r="O50" s="46">
        <v>220</v>
      </c>
      <c r="P50" s="46">
        <v>0</v>
      </c>
      <c r="Q50" s="46">
        <v>0</v>
      </c>
      <c r="R50" s="46">
        <v>0</v>
      </c>
      <c r="S50" s="74">
        <v>0</v>
      </c>
      <c r="W50">
        <v>3.37</v>
      </c>
      <c r="X50">
        <v>0.87</v>
      </c>
      <c r="Y50">
        <v>3.37</v>
      </c>
      <c r="Z50">
        <v>25</v>
      </c>
      <c r="AA50">
        <v>0</v>
      </c>
      <c r="AB50">
        <v>20</v>
      </c>
      <c r="AC50">
        <v>7.7</v>
      </c>
      <c r="AD50">
        <v>0</v>
      </c>
      <c r="AE50">
        <v>158.47999999999999</v>
      </c>
      <c r="AF50">
        <v>6.64</v>
      </c>
      <c r="AG50">
        <v>3.27</v>
      </c>
      <c r="AH50">
        <v>100</v>
      </c>
      <c r="AI50">
        <v>100</v>
      </c>
      <c r="AJ50">
        <v>0</v>
      </c>
      <c r="AK50">
        <v>5.78</v>
      </c>
      <c r="AL50">
        <v>0</v>
      </c>
      <c r="AM50">
        <v>11.55</v>
      </c>
      <c r="AN50">
        <v>0</v>
      </c>
      <c r="AO50">
        <v>8.18</v>
      </c>
      <c r="AP50">
        <v>53.59</v>
      </c>
      <c r="AQ50">
        <v>18.29</v>
      </c>
      <c r="AR50">
        <v>6.74</v>
      </c>
      <c r="AS50">
        <v>4.8099999999999996</v>
      </c>
      <c r="AT50">
        <v>0</v>
      </c>
      <c r="AU50">
        <v>6.74</v>
      </c>
      <c r="AV50">
        <v>1.56</v>
      </c>
      <c r="AW50">
        <v>19.25</v>
      </c>
      <c r="AX50">
        <v>0</v>
      </c>
      <c r="AY50">
        <v>0</v>
      </c>
      <c r="AZ50">
        <v>0</v>
      </c>
    </row>
    <row r="51" spans="1:52">
      <c r="A51" t="s">
        <v>367</v>
      </c>
      <c r="G51" t="s">
        <v>93</v>
      </c>
      <c r="H51" s="73">
        <v>0.87</v>
      </c>
      <c r="I51" s="46">
        <v>0</v>
      </c>
      <c r="J51" s="46">
        <v>1.56</v>
      </c>
      <c r="K51" s="46">
        <v>115.03999999999999</v>
      </c>
      <c r="L51" s="46">
        <v>14.440000000000001</v>
      </c>
      <c r="M51" s="74">
        <v>0</v>
      </c>
      <c r="N51" s="73">
        <v>237.07</v>
      </c>
      <c r="O51" s="46">
        <v>220</v>
      </c>
      <c r="P51" s="46">
        <v>0</v>
      </c>
      <c r="Q51" s="46">
        <v>0</v>
      </c>
      <c r="R51" s="46">
        <v>0</v>
      </c>
      <c r="S51" s="74">
        <v>0</v>
      </c>
      <c r="W51">
        <v>3.37</v>
      </c>
      <c r="X51">
        <v>0.87</v>
      </c>
      <c r="Y51">
        <v>3.37</v>
      </c>
      <c r="Z51">
        <v>25</v>
      </c>
      <c r="AA51">
        <v>0</v>
      </c>
      <c r="AB51">
        <v>20</v>
      </c>
      <c r="AC51">
        <v>7.7</v>
      </c>
      <c r="AD51">
        <v>0</v>
      </c>
      <c r="AE51">
        <v>158.47999999999999</v>
      </c>
      <c r="AF51">
        <v>6.74</v>
      </c>
      <c r="AG51">
        <v>3.47</v>
      </c>
      <c r="AH51">
        <v>100</v>
      </c>
      <c r="AI51">
        <v>100</v>
      </c>
      <c r="AJ51">
        <v>0</v>
      </c>
      <c r="AK51">
        <v>5.78</v>
      </c>
      <c r="AL51">
        <v>0</v>
      </c>
      <c r="AM51">
        <v>11.55</v>
      </c>
      <c r="AN51">
        <v>0</v>
      </c>
      <c r="AO51">
        <v>8.18</v>
      </c>
      <c r="AP51">
        <v>53.59</v>
      </c>
      <c r="AQ51">
        <v>18.29</v>
      </c>
      <c r="AR51">
        <v>6.74</v>
      </c>
      <c r="AS51">
        <v>4.8099999999999996</v>
      </c>
      <c r="AT51">
        <v>0</v>
      </c>
      <c r="AU51">
        <v>6.74</v>
      </c>
      <c r="AV51">
        <v>1.56</v>
      </c>
      <c r="AW51">
        <v>19.25</v>
      </c>
      <c r="AX51">
        <v>0</v>
      </c>
      <c r="AY51">
        <v>13.86</v>
      </c>
      <c r="AZ51">
        <v>9.6300000000000008</v>
      </c>
    </row>
    <row r="52" spans="1:52">
      <c r="A52" t="s">
        <v>368</v>
      </c>
      <c r="G52" t="s">
        <v>94</v>
      </c>
      <c r="H52" s="73">
        <v>0.87</v>
      </c>
      <c r="I52" s="46">
        <v>0</v>
      </c>
      <c r="J52" s="46">
        <v>1.56</v>
      </c>
      <c r="K52" s="46">
        <v>115.03999999999999</v>
      </c>
      <c r="L52" s="46">
        <v>14.629999999999999</v>
      </c>
      <c r="M52" s="74">
        <v>0</v>
      </c>
      <c r="N52" s="73">
        <v>237.07</v>
      </c>
      <c r="O52" s="46">
        <v>220</v>
      </c>
      <c r="P52" s="46">
        <v>0</v>
      </c>
      <c r="Q52" s="46">
        <v>0</v>
      </c>
      <c r="R52" s="46">
        <v>0</v>
      </c>
      <c r="S52" s="74">
        <v>0</v>
      </c>
      <c r="W52">
        <v>3.37</v>
      </c>
      <c r="X52">
        <v>0.87</v>
      </c>
      <c r="Y52">
        <v>3.37</v>
      </c>
      <c r="Z52">
        <v>25</v>
      </c>
      <c r="AA52">
        <v>0</v>
      </c>
      <c r="AB52">
        <v>20</v>
      </c>
      <c r="AC52">
        <v>7.7</v>
      </c>
      <c r="AD52">
        <v>0</v>
      </c>
      <c r="AE52">
        <v>158.47999999999999</v>
      </c>
      <c r="AF52">
        <v>6.93</v>
      </c>
      <c r="AG52">
        <v>3.47</v>
      </c>
      <c r="AH52">
        <v>100</v>
      </c>
      <c r="AI52">
        <v>100</v>
      </c>
      <c r="AJ52">
        <v>0</v>
      </c>
      <c r="AK52">
        <v>5.78</v>
      </c>
      <c r="AL52">
        <v>0</v>
      </c>
      <c r="AM52">
        <v>11.55</v>
      </c>
      <c r="AN52">
        <v>0</v>
      </c>
      <c r="AO52">
        <v>8.18</v>
      </c>
      <c r="AP52">
        <v>53.59</v>
      </c>
      <c r="AQ52">
        <v>18.29</v>
      </c>
      <c r="AR52">
        <v>6.74</v>
      </c>
      <c r="AS52">
        <v>4.8099999999999996</v>
      </c>
      <c r="AT52">
        <v>0</v>
      </c>
      <c r="AU52">
        <v>6.74</v>
      </c>
      <c r="AV52">
        <v>1.56</v>
      </c>
      <c r="AW52">
        <v>19.25</v>
      </c>
      <c r="AX52">
        <v>0</v>
      </c>
      <c r="AY52">
        <v>13.86</v>
      </c>
      <c r="AZ52">
        <v>9.6300000000000008</v>
      </c>
    </row>
    <row r="53" spans="1:52">
      <c r="A53" t="s">
        <v>400</v>
      </c>
      <c r="G53" t="s">
        <v>95</v>
      </c>
      <c r="H53" s="73">
        <v>0.87</v>
      </c>
      <c r="I53" s="46">
        <v>0</v>
      </c>
      <c r="J53" s="46">
        <v>1.56</v>
      </c>
      <c r="K53" s="46">
        <v>115.03999999999999</v>
      </c>
      <c r="L53" s="46">
        <v>14.780000000000001</v>
      </c>
      <c r="M53" s="74">
        <v>0</v>
      </c>
      <c r="N53" s="73">
        <v>237.07</v>
      </c>
      <c r="O53" s="46">
        <v>220</v>
      </c>
      <c r="P53" s="46">
        <v>0</v>
      </c>
      <c r="Q53" s="46">
        <v>0</v>
      </c>
      <c r="R53" s="46">
        <v>0</v>
      </c>
      <c r="S53" s="74">
        <v>0</v>
      </c>
      <c r="W53">
        <v>3.37</v>
      </c>
      <c r="X53">
        <v>0.87</v>
      </c>
      <c r="Y53">
        <v>3.37</v>
      </c>
      <c r="Z53">
        <v>25</v>
      </c>
      <c r="AA53">
        <v>0</v>
      </c>
      <c r="AB53">
        <v>20</v>
      </c>
      <c r="AC53">
        <v>7.7</v>
      </c>
      <c r="AD53">
        <v>0</v>
      </c>
      <c r="AE53">
        <v>158.47999999999999</v>
      </c>
      <c r="AF53">
        <v>7.08</v>
      </c>
      <c r="AG53">
        <v>3.47</v>
      </c>
      <c r="AH53">
        <v>100</v>
      </c>
      <c r="AI53">
        <v>100</v>
      </c>
      <c r="AJ53">
        <v>0</v>
      </c>
      <c r="AK53">
        <v>5.78</v>
      </c>
      <c r="AL53">
        <v>0</v>
      </c>
      <c r="AM53">
        <v>11.55</v>
      </c>
      <c r="AN53">
        <v>0</v>
      </c>
      <c r="AO53">
        <v>8.18</v>
      </c>
      <c r="AP53">
        <v>53.59</v>
      </c>
      <c r="AQ53">
        <v>18.29</v>
      </c>
      <c r="AR53">
        <v>6.74</v>
      </c>
      <c r="AS53">
        <v>4.8099999999999996</v>
      </c>
      <c r="AT53">
        <v>0</v>
      </c>
      <c r="AU53">
        <v>6.74</v>
      </c>
      <c r="AV53">
        <v>1.56</v>
      </c>
      <c r="AW53">
        <v>19.25</v>
      </c>
      <c r="AX53">
        <v>0</v>
      </c>
      <c r="AY53">
        <v>13.86</v>
      </c>
      <c r="AZ53">
        <v>9.6300000000000008</v>
      </c>
    </row>
    <row r="54" spans="1:52">
      <c r="A54" t="s">
        <v>399</v>
      </c>
      <c r="G54" t="s">
        <v>96</v>
      </c>
      <c r="H54" s="73">
        <v>0.87</v>
      </c>
      <c r="I54" s="46">
        <v>0</v>
      </c>
      <c r="J54" s="46">
        <v>1.56</v>
      </c>
      <c r="K54" s="46">
        <v>115.03999999999999</v>
      </c>
      <c r="L54" s="46">
        <v>14.969999999999999</v>
      </c>
      <c r="M54" s="74">
        <v>0</v>
      </c>
      <c r="N54" s="73">
        <v>237.07</v>
      </c>
      <c r="O54" s="46">
        <v>220</v>
      </c>
      <c r="P54" s="46">
        <v>0</v>
      </c>
      <c r="Q54" s="46">
        <v>0</v>
      </c>
      <c r="R54" s="46">
        <v>0</v>
      </c>
      <c r="S54" s="74">
        <v>0</v>
      </c>
      <c r="W54">
        <v>3.37</v>
      </c>
      <c r="X54">
        <v>0.87</v>
      </c>
      <c r="Y54">
        <v>3.37</v>
      </c>
      <c r="Z54">
        <v>25</v>
      </c>
      <c r="AA54">
        <v>0</v>
      </c>
      <c r="AB54">
        <v>20</v>
      </c>
      <c r="AC54">
        <v>7.7</v>
      </c>
      <c r="AD54">
        <v>0</v>
      </c>
      <c r="AE54">
        <v>158.47999999999999</v>
      </c>
      <c r="AF54">
        <v>7.27</v>
      </c>
      <c r="AG54">
        <v>3.47</v>
      </c>
      <c r="AH54">
        <v>100</v>
      </c>
      <c r="AI54">
        <v>100</v>
      </c>
      <c r="AJ54">
        <v>0</v>
      </c>
      <c r="AK54">
        <v>5.78</v>
      </c>
      <c r="AL54">
        <v>0</v>
      </c>
      <c r="AM54">
        <v>11.55</v>
      </c>
      <c r="AN54">
        <v>0</v>
      </c>
      <c r="AO54">
        <v>8.18</v>
      </c>
      <c r="AP54">
        <v>53.59</v>
      </c>
      <c r="AQ54">
        <v>18.29</v>
      </c>
      <c r="AR54">
        <v>6.74</v>
      </c>
      <c r="AS54">
        <v>4.8099999999999996</v>
      </c>
      <c r="AT54">
        <v>0</v>
      </c>
      <c r="AU54">
        <v>6.74</v>
      </c>
      <c r="AV54">
        <v>1.56</v>
      </c>
      <c r="AW54">
        <v>19.25</v>
      </c>
      <c r="AX54">
        <v>0</v>
      </c>
      <c r="AY54">
        <v>13.86</v>
      </c>
      <c r="AZ54">
        <v>9.6300000000000008</v>
      </c>
    </row>
    <row r="55" spans="1:52">
      <c r="A55" t="s">
        <v>401</v>
      </c>
      <c r="G55" t="s">
        <v>97</v>
      </c>
      <c r="H55" s="73">
        <v>0.87</v>
      </c>
      <c r="I55" s="46">
        <v>0</v>
      </c>
      <c r="J55" s="46">
        <v>1.56</v>
      </c>
      <c r="K55" s="46">
        <v>115.03999999999999</v>
      </c>
      <c r="L55" s="46">
        <v>15.06</v>
      </c>
      <c r="M55" s="74">
        <v>0</v>
      </c>
      <c r="N55" s="73">
        <v>237.07</v>
      </c>
      <c r="O55" s="46">
        <v>220</v>
      </c>
      <c r="P55" s="46">
        <v>0</v>
      </c>
      <c r="Q55" s="46">
        <v>0</v>
      </c>
      <c r="R55" s="46">
        <v>0</v>
      </c>
      <c r="S55" s="74">
        <v>0</v>
      </c>
      <c r="W55">
        <v>3.37</v>
      </c>
      <c r="X55">
        <v>0.87</v>
      </c>
      <c r="Y55">
        <v>3.37</v>
      </c>
      <c r="Z55">
        <v>25</v>
      </c>
      <c r="AA55">
        <v>0</v>
      </c>
      <c r="AB55">
        <v>20</v>
      </c>
      <c r="AC55">
        <v>7.7</v>
      </c>
      <c r="AD55">
        <v>0</v>
      </c>
      <c r="AE55">
        <v>158.47999999999999</v>
      </c>
      <c r="AF55">
        <v>7.36</v>
      </c>
      <c r="AG55">
        <v>3.47</v>
      </c>
      <c r="AH55">
        <v>100</v>
      </c>
      <c r="AI55">
        <v>100</v>
      </c>
      <c r="AJ55">
        <v>0</v>
      </c>
      <c r="AK55">
        <v>5.78</v>
      </c>
      <c r="AL55">
        <v>0</v>
      </c>
      <c r="AM55">
        <v>11.55</v>
      </c>
      <c r="AN55">
        <v>0</v>
      </c>
      <c r="AO55">
        <v>8.18</v>
      </c>
      <c r="AP55">
        <v>53.59</v>
      </c>
      <c r="AQ55">
        <v>18.29</v>
      </c>
      <c r="AR55">
        <v>6.74</v>
      </c>
      <c r="AS55">
        <v>4.8099999999999996</v>
      </c>
      <c r="AT55">
        <v>0</v>
      </c>
      <c r="AU55">
        <v>6.74</v>
      </c>
      <c r="AV55">
        <v>1.56</v>
      </c>
      <c r="AW55">
        <v>19.25</v>
      </c>
      <c r="AX55">
        <v>0</v>
      </c>
      <c r="AY55">
        <v>13.86</v>
      </c>
      <c r="AZ55">
        <v>9.6300000000000008</v>
      </c>
    </row>
    <row r="56" spans="1:52">
      <c r="A56" t="s">
        <v>401</v>
      </c>
      <c r="G56" t="s">
        <v>98</v>
      </c>
      <c r="H56" s="73">
        <v>0.87</v>
      </c>
      <c r="I56" s="46">
        <v>0</v>
      </c>
      <c r="J56" s="46">
        <v>1.56</v>
      </c>
      <c r="K56" s="46">
        <v>115.03999999999999</v>
      </c>
      <c r="L56" s="46">
        <v>15.21</v>
      </c>
      <c r="M56" s="74">
        <v>0</v>
      </c>
      <c r="N56" s="73">
        <v>237.07</v>
      </c>
      <c r="O56" s="46">
        <v>220</v>
      </c>
      <c r="P56" s="46">
        <v>0</v>
      </c>
      <c r="Q56" s="46">
        <v>0</v>
      </c>
      <c r="R56" s="46">
        <v>0</v>
      </c>
      <c r="S56" s="74">
        <v>0</v>
      </c>
      <c r="W56">
        <v>3.37</v>
      </c>
      <c r="X56">
        <v>0.87</v>
      </c>
      <c r="Y56">
        <v>3.37</v>
      </c>
      <c r="Z56">
        <v>25</v>
      </c>
      <c r="AA56">
        <v>0</v>
      </c>
      <c r="AB56">
        <v>20</v>
      </c>
      <c r="AC56">
        <v>7.7</v>
      </c>
      <c r="AD56">
        <v>0</v>
      </c>
      <c r="AE56">
        <v>158.47999999999999</v>
      </c>
      <c r="AF56">
        <v>7.51</v>
      </c>
      <c r="AG56">
        <v>3.47</v>
      </c>
      <c r="AH56">
        <v>100</v>
      </c>
      <c r="AI56">
        <v>100</v>
      </c>
      <c r="AJ56">
        <v>0</v>
      </c>
      <c r="AK56">
        <v>5.78</v>
      </c>
      <c r="AL56">
        <v>0</v>
      </c>
      <c r="AM56">
        <v>11.55</v>
      </c>
      <c r="AN56">
        <v>0</v>
      </c>
      <c r="AO56">
        <v>8.18</v>
      </c>
      <c r="AP56">
        <v>53.59</v>
      </c>
      <c r="AQ56">
        <v>18.29</v>
      </c>
      <c r="AR56">
        <v>6.74</v>
      </c>
      <c r="AS56">
        <v>4.8099999999999996</v>
      </c>
      <c r="AT56">
        <v>0</v>
      </c>
      <c r="AU56">
        <v>6.74</v>
      </c>
      <c r="AV56">
        <v>1.56</v>
      </c>
      <c r="AW56">
        <v>19.25</v>
      </c>
      <c r="AX56">
        <v>0</v>
      </c>
      <c r="AY56">
        <v>13.86</v>
      </c>
      <c r="AZ56">
        <v>9.6300000000000008</v>
      </c>
    </row>
    <row r="57" spans="1:52">
      <c r="G57" t="s">
        <v>99</v>
      </c>
      <c r="H57" s="73">
        <v>0.87</v>
      </c>
      <c r="I57" s="46">
        <v>0</v>
      </c>
      <c r="J57" s="46">
        <v>1.56</v>
      </c>
      <c r="K57" s="46">
        <v>115.03999999999999</v>
      </c>
      <c r="L57" s="46">
        <v>15.02</v>
      </c>
      <c r="M57" s="74">
        <v>0</v>
      </c>
      <c r="N57" s="73">
        <v>237.07</v>
      </c>
      <c r="O57" s="46">
        <v>220</v>
      </c>
      <c r="P57" s="46">
        <v>0</v>
      </c>
      <c r="Q57" s="46">
        <v>0</v>
      </c>
      <c r="R57" s="46">
        <v>0</v>
      </c>
      <c r="S57" s="74">
        <v>0</v>
      </c>
      <c r="W57">
        <v>3.37</v>
      </c>
      <c r="X57">
        <v>0.87</v>
      </c>
      <c r="Y57">
        <v>3.37</v>
      </c>
      <c r="Z57">
        <v>25</v>
      </c>
      <c r="AA57">
        <v>0</v>
      </c>
      <c r="AB57">
        <v>20</v>
      </c>
      <c r="AC57">
        <v>7.7</v>
      </c>
      <c r="AD57">
        <v>0</v>
      </c>
      <c r="AE57">
        <v>158.47999999999999</v>
      </c>
      <c r="AF57">
        <v>7.32</v>
      </c>
      <c r="AG57">
        <v>3.47</v>
      </c>
      <c r="AH57">
        <v>100</v>
      </c>
      <c r="AI57">
        <v>100</v>
      </c>
      <c r="AJ57">
        <v>0</v>
      </c>
      <c r="AK57">
        <v>5.78</v>
      </c>
      <c r="AL57">
        <v>0</v>
      </c>
      <c r="AM57">
        <v>11.55</v>
      </c>
      <c r="AN57">
        <v>0</v>
      </c>
      <c r="AO57">
        <v>8.18</v>
      </c>
      <c r="AP57">
        <v>53.59</v>
      </c>
      <c r="AQ57">
        <v>18.29</v>
      </c>
      <c r="AR57">
        <v>6.74</v>
      </c>
      <c r="AS57">
        <v>4.8099999999999996</v>
      </c>
      <c r="AT57">
        <v>0</v>
      </c>
      <c r="AU57">
        <v>6.74</v>
      </c>
      <c r="AV57">
        <v>1.56</v>
      </c>
      <c r="AW57">
        <v>19.25</v>
      </c>
      <c r="AX57">
        <v>0</v>
      </c>
      <c r="AY57">
        <v>13.86</v>
      </c>
      <c r="AZ57">
        <v>9.6300000000000008</v>
      </c>
    </row>
    <row r="58" spans="1:52">
      <c r="G58" t="s">
        <v>100</v>
      </c>
      <c r="H58" s="73">
        <v>0.87</v>
      </c>
      <c r="I58" s="46">
        <v>0</v>
      </c>
      <c r="J58" s="46">
        <v>1.56</v>
      </c>
      <c r="K58" s="46">
        <v>115.03999999999999</v>
      </c>
      <c r="L58" s="46">
        <v>14.82</v>
      </c>
      <c r="M58" s="74">
        <v>0</v>
      </c>
      <c r="N58" s="73">
        <v>237.07</v>
      </c>
      <c r="O58" s="46">
        <v>220</v>
      </c>
      <c r="P58" s="46">
        <v>0</v>
      </c>
      <c r="Q58" s="46">
        <v>0</v>
      </c>
      <c r="R58" s="46">
        <v>0</v>
      </c>
      <c r="S58" s="74">
        <v>0</v>
      </c>
      <c r="W58">
        <v>3.37</v>
      </c>
      <c r="X58">
        <v>0.87</v>
      </c>
      <c r="Y58">
        <v>3.37</v>
      </c>
      <c r="Z58">
        <v>25</v>
      </c>
      <c r="AA58">
        <v>0</v>
      </c>
      <c r="AB58">
        <v>20</v>
      </c>
      <c r="AC58">
        <v>7.7</v>
      </c>
      <c r="AD58">
        <v>0</v>
      </c>
      <c r="AE58">
        <v>158.47999999999999</v>
      </c>
      <c r="AF58">
        <v>7.12</v>
      </c>
      <c r="AG58">
        <v>3.47</v>
      </c>
      <c r="AH58">
        <v>100</v>
      </c>
      <c r="AI58">
        <v>100</v>
      </c>
      <c r="AJ58">
        <v>0</v>
      </c>
      <c r="AK58">
        <v>5.78</v>
      </c>
      <c r="AL58">
        <v>0</v>
      </c>
      <c r="AM58">
        <v>11.55</v>
      </c>
      <c r="AN58">
        <v>0</v>
      </c>
      <c r="AO58">
        <v>8.18</v>
      </c>
      <c r="AP58">
        <v>53.59</v>
      </c>
      <c r="AQ58">
        <v>18.29</v>
      </c>
      <c r="AR58">
        <v>6.74</v>
      </c>
      <c r="AS58">
        <v>4.8099999999999996</v>
      </c>
      <c r="AT58">
        <v>0</v>
      </c>
      <c r="AU58">
        <v>6.74</v>
      </c>
      <c r="AV58">
        <v>1.56</v>
      </c>
      <c r="AW58">
        <v>19.25</v>
      </c>
      <c r="AX58">
        <v>0</v>
      </c>
      <c r="AY58">
        <v>13.86</v>
      </c>
      <c r="AZ58">
        <v>9.6300000000000008</v>
      </c>
    </row>
    <row r="59" spans="1:52">
      <c r="G59" t="s">
        <v>101</v>
      </c>
      <c r="H59" s="73">
        <v>0.87</v>
      </c>
      <c r="I59" s="46">
        <v>0</v>
      </c>
      <c r="J59" s="46">
        <v>1.56</v>
      </c>
      <c r="K59" s="46">
        <v>115.03999999999999</v>
      </c>
      <c r="L59" s="46">
        <v>14.49</v>
      </c>
      <c r="M59" s="74">
        <v>0</v>
      </c>
      <c r="N59" s="73">
        <v>237.07</v>
      </c>
      <c r="O59" s="46">
        <v>220</v>
      </c>
      <c r="P59" s="46">
        <v>0</v>
      </c>
      <c r="Q59" s="46">
        <v>0</v>
      </c>
      <c r="R59" s="46">
        <v>0</v>
      </c>
      <c r="S59" s="74">
        <v>0</v>
      </c>
      <c r="W59">
        <v>3.37</v>
      </c>
      <c r="X59">
        <v>0.87</v>
      </c>
      <c r="Y59">
        <v>3.37</v>
      </c>
      <c r="Z59">
        <v>25</v>
      </c>
      <c r="AA59">
        <v>0</v>
      </c>
      <c r="AB59">
        <v>20</v>
      </c>
      <c r="AC59">
        <v>7.7</v>
      </c>
      <c r="AD59">
        <v>0</v>
      </c>
      <c r="AE59">
        <v>158.47999999999999</v>
      </c>
      <c r="AF59">
        <v>6.79</v>
      </c>
      <c r="AG59">
        <v>3.47</v>
      </c>
      <c r="AH59">
        <v>100</v>
      </c>
      <c r="AI59">
        <v>100</v>
      </c>
      <c r="AJ59">
        <v>0</v>
      </c>
      <c r="AK59">
        <v>5.78</v>
      </c>
      <c r="AL59">
        <v>0</v>
      </c>
      <c r="AM59">
        <v>11.55</v>
      </c>
      <c r="AN59">
        <v>0</v>
      </c>
      <c r="AO59">
        <v>8.18</v>
      </c>
      <c r="AP59">
        <v>53.59</v>
      </c>
      <c r="AQ59">
        <v>18.29</v>
      </c>
      <c r="AR59">
        <v>6.74</v>
      </c>
      <c r="AS59">
        <v>4.8099999999999996</v>
      </c>
      <c r="AT59">
        <v>0</v>
      </c>
      <c r="AU59">
        <v>6.74</v>
      </c>
      <c r="AV59">
        <v>1.56</v>
      </c>
      <c r="AW59">
        <v>19.25</v>
      </c>
      <c r="AX59">
        <v>0</v>
      </c>
      <c r="AY59">
        <v>13.86</v>
      </c>
      <c r="AZ59">
        <v>9.6300000000000008</v>
      </c>
    </row>
    <row r="60" spans="1:52">
      <c r="G60" t="s">
        <v>102</v>
      </c>
      <c r="H60" s="73">
        <v>0.87</v>
      </c>
      <c r="I60" s="46">
        <v>0</v>
      </c>
      <c r="J60" s="46">
        <v>1.56</v>
      </c>
      <c r="K60" s="46">
        <v>115.03999999999999</v>
      </c>
      <c r="L60" s="46">
        <v>14.39</v>
      </c>
      <c r="M60" s="74">
        <v>0</v>
      </c>
      <c r="N60" s="73">
        <v>237.07</v>
      </c>
      <c r="O60" s="46">
        <v>220</v>
      </c>
      <c r="P60" s="46">
        <v>0</v>
      </c>
      <c r="Q60" s="46">
        <v>0</v>
      </c>
      <c r="R60" s="46">
        <v>0</v>
      </c>
      <c r="S60" s="74">
        <v>0</v>
      </c>
      <c r="W60">
        <v>3.37</v>
      </c>
      <c r="X60">
        <v>0.87</v>
      </c>
      <c r="Y60">
        <v>3.37</v>
      </c>
      <c r="Z60">
        <v>25</v>
      </c>
      <c r="AA60">
        <v>0</v>
      </c>
      <c r="AB60">
        <v>20</v>
      </c>
      <c r="AC60">
        <v>7.7</v>
      </c>
      <c r="AD60">
        <v>0</v>
      </c>
      <c r="AE60">
        <v>158.47999999999999</v>
      </c>
      <c r="AF60">
        <v>6.69</v>
      </c>
      <c r="AG60">
        <v>3.47</v>
      </c>
      <c r="AH60">
        <v>100</v>
      </c>
      <c r="AI60">
        <v>100</v>
      </c>
      <c r="AJ60">
        <v>0</v>
      </c>
      <c r="AK60">
        <v>5.78</v>
      </c>
      <c r="AL60">
        <v>0</v>
      </c>
      <c r="AM60">
        <v>11.55</v>
      </c>
      <c r="AN60">
        <v>0</v>
      </c>
      <c r="AO60">
        <v>8.18</v>
      </c>
      <c r="AP60">
        <v>53.59</v>
      </c>
      <c r="AQ60">
        <v>18.29</v>
      </c>
      <c r="AR60">
        <v>6.74</v>
      </c>
      <c r="AS60">
        <v>4.8099999999999996</v>
      </c>
      <c r="AT60">
        <v>0</v>
      </c>
      <c r="AU60">
        <v>6.74</v>
      </c>
      <c r="AV60">
        <v>1.56</v>
      </c>
      <c r="AW60">
        <v>19.25</v>
      </c>
      <c r="AX60">
        <v>0</v>
      </c>
      <c r="AY60">
        <v>13.86</v>
      </c>
      <c r="AZ60">
        <v>9.6300000000000008</v>
      </c>
    </row>
    <row r="61" spans="1:52">
      <c r="G61" t="s">
        <v>103</v>
      </c>
      <c r="H61" s="73">
        <v>0.87</v>
      </c>
      <c r="I61" s="46">
        <v>0</v>
      </c>
      <c r="J61" s="46">
        <v>1.56</v>
      </c>
      <c r="K61" s="46">
        <v>115.03999999999999</v>
      </c>
      <c r="L61" s="46">
        <v>14.25</v>
      </c>
      <c r="M61" s="74">
        <v>0</v>
      </c>
      <c r="N61" s="73">
        <v>237.07</v>
      </c>
      <c r="O61" s="46">
        <v>220</v>
      </c>
      <c r="P61" s="46">
        <v>0</v>
      </c>
      <c r="Q61" s="46">
        <v>0</v>
      </c>
      <c r="R61" s="46">
        <v>0</v>
      </c>
      <c r="S61" s="74">
        <v>0</v>
      </c>
      <c r="W61">
        <v>3.37</v>
      </c>
      <c r="X61">
        <v>0.87</v>
      </c>
      <c r="Y61">
        <v>3.37</v>
      </c>
      <c r="Z61">
        <v>25</v>
      </c>
      <c r="AA61">
        <v>0</v>
      </c>
      <c r="AB61">
        <v>20</v>
      </c>
      <c r="AC61">
        <v>7.7</v>
      </c>
      <c r="AD61">
        <v>0</v>
      </c>
      <c r="AE61">
        <v>158.47999999999999</v>
      </c>
      <c r="AF61">
        <v>6.55</v>
      </c>
      <c r="AG61">
        <v>3.47</v>
      </c>
      <c r="AH61">
        <v>100</v>
      </c>
      <c r="AI61">
        <v>100</v>
      </c>
      <c r="AJ61">
        <v>0</v>
      </c>
      <c r="AK61">
        <v>5.78</v>
      </c>
      <c r="AL61">
        <v>0</v>
      </c>
      <c r="AM61">
        <v>11.55</v>
      </c>
      <c r="AN61">
        <v>0</v>
      </c>
      <c r="AO61">
        <v>8.18</v>
      </c>
      <c r="AP61">
        <v>53.59</v>
      </c>
      <c r="AQ61">
        <v>18.29</v>
      </c>
      <c r="AR61">
        <v>6.74</v>
      </c>
      <c r="AS61">
        <v>4.8099999999999996</v>
      </c>
      <c r="AT61">
        <v>0</v>
      </c>
      <c r="AU61">
        <v>6.74</v>
      </c>
      <c r="AV61">
        <v>1.56</v>
      </c>
      <c r="AW61">
        <v>19.25</v>
      </c>
      <c r="AX61">
        <v>0</v>
      </c>
      <c r="AY61">
        <v>13.86</v>
      </c>
      <c r="AZ61">
        <v>9.6300000000000008</v>
      </c>
    </row>
    <row r="62" spans="1:52">
      <c r="G62" t="s">
        <v>104</v>
      </c>
      <c r="H62" s="73">
        <v>0.87</v>
      </c>
      <c r="I62" s="46">
        <v>0</v>
      </c>
      <c r="J62" s="46">
        <v>1.56</v>
      </c>
      <c r="K62" s="46">
        <v>115.03999999999999</v>
      </c>
      <c r="L62" s="46">
        <v>14.15</v>
      </c>
      <c r="M62" s="74">
        <v>0</v>
      </c>
      <c r="N62" s="73">
        <v>237.07</v>
      </c>
      <c r="O62" s="46">
        <v>220</v>
      </c>
      <c r="P62" s="46">
        <v>0</v>
      </c>
      <c r="Q62" s="46">
        <v>0</v>
      </c>
      <c r="R62" s="46">
        <v>0</v>
      </c>
      <c r="S62" s="74">
        <v>0</v>
      </c>
      <c r="W62">
        <v>3.37</v>
      </c>
      <c r="X62">
        <v>0.87</v>
      </c>
      <c r="Y62">
        <v>3.37</v>
      </c>
      <c r="Z62">
        <v>25</v>
      </c>
      <c r="AA62">
        <v>0</v>
      </c>
      <c r="AB62">
        <v>20</v>
      </c>
      <c r="AC62">
        <v>7.7</v>
      </c>
      <c r="AD62">
        <v>0</v>
      </c>
      <c r="AE62">
        <v>158.47999999999999</v>
      </c>
      <c r="AF62">
        <v>6.45</v>
      </c>
      <c r="AG62">
        <v>3.47</v>
      </c>
      <c r="AH62">
        <v>100</v>
      </c>
      <c r="AI62">
        <v>100</v>
      </c>
      <c r="AJ62">
        <v>0</v>
      </c>
      <c r="AK62">
        <v>5.78</v>
      </c>
      <c r="AL62">
        <v>0</v>
      </c>
      <c r="AM62">
        <v>11.55</v>
      </c>
      <c r="AN62">
        <v>0</v>
      </c>
      <c r="AO62">
        <v>8.18</v>
      </c>
      <c r="AP62">
        <v>53.59</v>
      </c>
      <c r="AQ62">
        <v>18.29</v>
      </c>
      <c r="AR62">
        <v>6.74</v>
      </c>
      <c r="AS62">
        <v>4.8099999999999996</v>
      </c>
      <c r="AT62">
        <v>0</v>
      </c>
      <c r="AU62">
        <v>6.74</v>
      </c>
      <c r="AV62">
        <v>1.56</v>
      </c>
      <c r="AW62">
        <v>19.25</v>
      </c>
      <c r="AX62">
        <v>0</v>
      </c>
      <c r="AY62">
        <v>13.86</v>
      </c>
      <c r="AZ62">
        <v>9.6300000000000008</v>
      </c>
    </row>
    <row r="63" spans="1:52">
      <c r="G63" t="s">
        <v>105</v>
      </c>
      <c r="H63" s="73">
        <v>0.67</v>
      </c>
      <c r="I63" s="46">
        <v>0</v>
      </c>
      <c r="J63" s="46">
        <v>1.56</v>
      </c>
      <c r="K63" s="46">
        <v>115.03999999999999</v>
      </c>
      <c r="L63" s="46">
        <v>13.48</v>
      </c>
      <c r="M63" s="74">
        <v>0</v>
      </c>
      <c r="N63" s="73">
        <v>237.07</v>
      </c>
      <c r="O63" s="46">
        <v>220</v>
      </c>
      <c r="P63" s="46">
        <v>0</v>
      </c>
      <c r="Q63" s="46">
        <v>0</v>
      </c>
      <c r="R63" s="46">
        <v>0</v>
      </c>
      <c r="S63" s="74">
        <v>0</v>
      </c>
      <c r="W63">
        <v>3.37</v>
      </c>
      <c r="X63">
        <v>0.67</v>
      </c>
      <c r="Y63">
        <v>3.37</v>
      </c>
      <c r="Z63">
        <v>25</v>
      </c>
      <c r="AA63">
        <v>0</v>
      </c>
      <c r="AB63">
        <v>20</v>
      </c>
      <c r="AC63">
        <v>7.7</v>
      </c>
      <c r="AD63">
        <v>0</v>
      </c>
      <c r="AE63">
        <v>158.47999999999999</v>
      </c>
      <c r="AF63">
        <v>5.78</v>
      </c>
      <c r="AG63">
        <v>3.56</v>
      </c>
      <c r="AH63">
        <v>100</v>
      </c>
      <c r="AI63">
        <v>100</v>
      </c>
      <c r="AJ63">
        <v>0</v>
      </c>
      <c r="AK63">
        <v>5.78</v>
      </c>
      <c r="AL63">
        <v>0</v>
      </c>
      <c r="AM63">
        <v>11.55</v>
      </c>
      <c r="AN63">
        <v>0</v>
      </c>
      <c r="AO63">
        <v>8.18</v>
      </c>
      <c r="AP63">
        <v>53.59</v>
      </c>
      <c r="AQ63">
        <v>18.29</v>
      </c>
      <c r="AR63">
        <v>6.74</v>
      </c>
      <c r="AS63">
        <v>4.8099999999999996</v>
      </c>
      <c r="AT63">
        <v>0</v>
      </c>
      <c r="AU63">
        <v>6.74</v>
      </c>
      <c r="AV63">
        <v>1.56</v>
      </c>
      <c r="AW63">
        <v>19.25</v>
      </c>
      <c r="AX63">
        <v>0</v>
      </c>
      <c r="AY63">
        <v>13.77</v>
      </c>
      <c r="AZ63">
        <v>9.6300000000000008</v>
      </c>
    </row>
    <row r="64" spans="1:52">
      <c r="G64" t="s">
        <v>106</v>
      </c>
      <c r="H64" s="73">
        <v>0.67</v>
      </c>
      <c r="I64" s="46">
        <v>0</v>
      </c>
      <c r="J64" s="46">
        <v>1.56</v>
      </c>
      <c r="K64" s="46">
        <v>115.03999999999999</v>
      </c>
      <c r="L64" s="46">
        <v>13.379999999999999</v>
      </c>
      <c r="M64" s="74">
        <v>0</v>
      </c>
      <c r="N64" s="73">
        <v>237.07</v>
      </c>
      <c r="O64" s="46">
        <v>220</v>
      </c>
      <c r="P64" s="46">
        <v>0</v>
      </c>
      <c r="Q64" s="46">
        <v>0</v>
      </c>
      <c r="R64" s="46">
        <v>0</v>
      </c>
      <c r="S64" s="74">
        <v>0</v>
      </c>
      <c r="W64">
        <v>3.37</v>
      </c>
      <c r="X64">
        <v>0.67</v>
      </c>
      <c r="Y64">
        <v>3.37</v>
      </c>
      <c r="Z64">
        <v>25</v>
      </c>
      <c r="AA64">
        <v>0</v>
      </c>
      <c r="AB64">
        <v>20</v>
      </c>
      <c r="AC64">
        <v>7.7</v>
      </c>
      <c r="AD64">
        <v>0</v>
      </c>
      <c r="AE64">
        <v>158.47999999999999</v>
      </c>
      <c r="AF64">
        <v>5.68</v>
      </c>
      <c r="AG64">
        <v>3.56</v>
      </c>
      <c r="AH64">
        <v>100</v>
      </c>
      <c r="AI64">
        <v>100</v>
      </c>
      <c r="AJ64">
        <v>0</v>
      </c>
      <c r="AK64">
        <v>5.78</v>
      </c>
      <c r="AL64">
        <v>0</v>
      </c>
      <c r="AM64">
        <v>11.55</v>
      </c>
      <c r="AN64">
        <v>0</v>
      </c>
      <c r="AO64">
        <v>8.18</v>
      </c>
      <c r="AP64">
        <v>53.59</v>
      </c>
      <c r="AQ64">
        <v>18.29</v>
      </c>
      <c r="AR64">
        <v>6.74</v>
      </c>
      <c r="AS64">
        <v>4.8099999999999996</v>
      </c>
      <c r="AT64">
        <v>0</v>
      </c>
      <c r="AU64">
        <v>6.74</v>
      </c>
      <c r="AV64">
        <v>1.56</v>
      </c>
      <c r="AW64">
        <v>19.25</v>
      </c>
      <c r="AX64">
        <v>0</v>
      </c>
      <c r="AY64">
        <v>13.77</v>
      </c>
      <c r="AZ64">
        <v>9.6300000000000008</v>
      </c>
    </row>
    <row r="65" spans="7:52">
      <c r="G65" t="s">
        <v>107</v>
      </c>
      <c r="H65" s="73">
        <v>0.67</v>
      </c>
      <c r="I65" s="46">
        <v>0</v>
      </c>
      <c r="J65" s="46">
        <v>1.56</v>
      </c>
      <c r="K65" s="46">
        <v>115.03999999999999</v>
      </c>
      <c r="L65" s="46">
        <v>13.280000000000001</v>
      </c>
      <c r="M65" s="74">
        <v>0</v>
      </c>
      <c r="N65" s="73">
        <v>237.07</v>
      </c>
      <c r="O65" s="46">
        <v>220</v>
      </c>
      <c r="P65" s="46">
        <v>0</v>
      </c>
      <c r="Q65" s="46">
        <v>0</v>
      </c>
      <c r="R65" s="46">
        <v>0</v>
      </c>
      <c r="S65" s="74">
        <v>0</v>
      </c>
      <c r="W65">
        <v>3.37</v>
      </c>
      <c r="X65">
        <v>0.67</v>
      </c>
      <c r="Y65">
        <v>3.37</v>
      </c>
      <c r="Z65">
        <v>25</v>
      </c>
      <c r="AA65">
        <v>0</v>
      </c>
      <c r="AB65">
        <v>20</v>
      </c>
      <c r="AC65">
        <v>7.7</v>
      </c>
      <c r="AD65">
        <v>0</v>
      </c>
      <c r="AE65">
        <v>158.47999999999999</v>
      </c>
      <c r="AF65">
        <v>5.58</v>
      </c>
      <c r="AG65">
        <v>3.56</v>
      </c>
      <c r="AH65">
        <v>100</v>
      </c>
      <c r="AI65">
        <v>100</v>
      </c>
      <c r="AJ65">
        <v>0</v>
      </c>
      <c r="AK65">
        <v>5.78</v>
      </c>
      <c r="AL65">
        <v>0</v>
      </c>
      <c r="AM65">
        <v>11.55</v>
      </c>
      <c r="AN65">
        <v>0</v>
      </c>
      <c r="AO65">
        <v>8.18</v>
      </c>
      <c r="AP65">
        <v>53.59</v>
      </c>
      <c r="AQ65">
        <v>18.29</v>
      </c>
      <c r="AR65">
        <v>6.74</v>
      </c>
      <c r="AS65">
        <v>4.8099999999999996</v>
      </c>
      <c r="AT65">
        <v>0</v>
      </c>
      <c r="AU65">
        <v>6.74</v>
      </c>
      <c r="AV65">
        <v>1.56</v>
      </c>
      <c r="AW65">
        <v>19.25</v>
      </c>
      <c r="AX65">
        <v>0</v>
      </c>
      <c r="AY65">
        <v>13.77</v>
      </c>
      <c r="AZ65">
        <v>9.6300000000000008</v>
      </c>
    </row>
    <row r="66" spans="7:52">
      <c r="G66" t="s">
        <v>108</v>
      </c>
      <c r="H66" s="73">
        <v>0.67</v>
      </c>
      <c r="I66" s="46">
        <v>0</v>
      </c>
      <c r="J66" s="46">
        <v>1.56</v>
      </c>
      <c r="K66" s="46">
        <v>115.03999999999999</v>
      </c>
      <c r="L66" s="46">
        <v>12.51</v>
      </c>
      <c r="M66" s="74">
        <v>0</v>
      </c>
      <c r="N66" s="73">
        <v>237.07</v>
      </c>
      <c r="O66" s="46">
        <v>220</v>
      </c>
      <c r="P66" s="46">
        <v>0</v>
      </c>
      <c r="Q66" s="46">
        <v>0</v>
      </c>
      <c r="R66" s="46">
        <v>0</v>
      </c>
      <c r="S66" s="74">
        <v>0</v>
      </c>
      <c r="W66">
        <v>3.37</v>
      </c>
      <c r="X66">
        <v>0.67</v>
      </c>
      <c r="Y66">
        <v>3.37</v>
      </c>
      <c r="Z66">
        <v>25</v>
      </c>
      <c r="AA66">
        <v>0</v>
      </c>
      <c r="AB66">
        <v>20</v>
      </c>
      <c r="AC66">
        <v>7.7</v>
      </c>
      <c r="AD66">
        <v>0</v>
      </c>
      <c r="AE66">
        <v>158.47999999999999</v>
      </c>
      <c r="AF66">
        <v>4.8099999999999996</v>
      </c>
      <c r="AG66">
        <v>3.56</v>
      </c>
      <c r="AH66">
        <v>100</v>
      </c>
      <c r="AI66">
        <v>100</v>
      </c>
      <c r="AJ66">
        <v>0</v>
      </c>
      <c r="AK66">
        <v>5.78</v>
      </c>
      <c r="AL66">
        <v>0</v>
      </c>
      <c r="AM66">
        <v>11.55</v>
      </c>
      <c r="AN66">
        <v>0</v>
      </c>
      <c r="AO66">
        <v>8.18</v>
      </c>
      <c r="AP66">
        <v>53.59</v>
      </c>
      <c r="AQ66">
        <v>18.29</v>
      </c>
      <c r="AR66">
        <v>6.74</v>
      </c>
      <c r="AS66">
        <v>4.8099999999999996</v>
      </c>
      <c r="AT66">
        <v>0</v>
      </c>
      <c r="AU66">
        <v>6.74</v>
      </c>
      <c r="AV66">
        <v>1.56</v>
      </c>
      <c r="AW66">
        <v>19.25</v>
      </c>
      <c r="AX66">
        <v>0</v>
      </c>
      <c r="AY66">
        <v>13.77</v>
      </c>
      <c r="AZ66">
        <v>9.6300000000000008</v>
      </c>
    </row>
    <row r="67" spans="7:52">
      <c r="G67" t="s">
        <v>109</v>
      </c>
      <c r="H67" s="73">
        <v>0.53</v>
      </c>
      <c r="I67" s="46">
        <v>0</v>
      </c>
      <c r="J67" s="46">
        <v>1.56</v>
      </c>
      <c r="K67" s="46">
        <v>115.03999999999999</v>
      </c>
      <c r="L67" s="46">
        <v>12.32</v>
      </c>
      <c r="M67" s="74">
        <v>0</v>
      </c>
      <c r="N67" s="73">
        <v>237.07</v>
      </c>
      <c r="O67" s="46">
        <v>220</v>
      </c>
      <c r="P67" s="46">
        <v>0</v>
      </c>
      <c r="Q67" s="46">
        <v>0</v>
      </c>
      <c r="R67" s="46">
        <v>0</v>
      </c>
      <c r="S67" s="74">
        <v>0</v>
      </c>
      <c r="W67">
        <v>3.37</v>
      </c>
      <c r="X67">
        <v>0.53</v>
      </c>
      <c r="Y67">
        <v>3.37</v>
      </c>
      <c r="Z67">
        <v>25</v>
      </c>
      <c r="AA67">
        <v>0</v>
      </c>
      <c r="AB67">
        <v>20</v>
      </c>
      <c r="AC67">
        <v>7.7</v>
      </c>
      <c r="AD67">
        <v>0</v>
      </c>
      <c r="AE67">
        <v>158.47999999999999</v>
      </c>
      <c r="AF67">
        <v>4.62</v>
      </c>
      <c r="AG67">
        <v>0</v>
      </c>
      <c r="AH67">
        <v>100</v>
      </c>
      <c r="AI67">
        <v>100</v>
      </c>
      <c r="AJ67">
        <v>0</v>
      </c>
      <c r="AK67">
        <v>5.78</v>
      </c>
      <c r="AL67">
        <v>0</v>
      </c>
      <c r="AM67">
        <v>11.55</v>
      </c>
      <c r="AN67">
        <v>0</v>
      </c>
      <c r="AO67">
        <v>8.18</v>
      </c>
      <c r="AP67">
        <v>53.59</v>
      </c>
      <c r="AQ67">
        <v>18.29</v>
      </c>
      <c r="AR67">
        <v>6.74</v>
      </c>
      <c r="AS67">
        <v>4.8099999999999996</v>
      </c>
      <c r="AT67">
        <v>0</v>
      </c>
      <c r="AU67">
        <v>6.74</v>
      </c>
      <c r="AV67">
        <v>1.56</v>
      </c>
      <c r="AW67">
        <v>0</v>
      </c>
      <c r="AX67">
        <v>0</v>
      </c>
      <c r="AY67">
        <v>17.329999999999998</v>
      </c>
      <c r="AZ67">
        <v>28.88</v>
      </c>
    </row>
    <row r="68" spans="7:52">
      <c r="G68" t="s">
        <v>110</v>
      </c>
      <c r="H68" s="73">
        <v>0.53</v>
      </c>
      <c r="I68" s="46">
        <v>0</v>
      </c>
      <c r="J68" s="46">
        <v>1.56</v>
      </c>
      <c r="K68" s="46">
        <v>115.03999999999999</v>
      </c>
      <c r="L68" s="46">
        <v>12.030000000000001</v>
      </c>
      <c r="M68" s="74">
        <v>0</v>
      </c>
      <c r="N68" s="73">
        <v>237.07</v>
      </c>
      <c r="O68" s="46">
        <v>220</v>
      </c>
      <c r="P68" s="46">
        <v>0</v>
      </c>
      <c r="Q68" s="46">
        <v>0</v>
      </c>
      <c r="R68" s="46">
        <v>0</v>
      </c>
      <c r="S68" s="74">
        <v>0</v>
      </c>
      <c r="W68">
        <v>3.37</v>
      </c>
      <c r="X68">
        <v>0.53</v>
      </c>
      <c r="Y68">
        <v>3.37</v>
      </c>
      <c r="Z68">
        <v>25</v>
      </c>
      <c r="AA68">
        <v>0</v>
      </c>
      <c r="AB68">
        <v>20</v>
      </c>
      <c r="AC68">
        <v>7.7</v>
      </c>
      <c r="AD68">
        <v>0</v>
      </c>
      <c r="AE68">
        <v>158.47999999999999</v>
      </c>
      <c r="AF68">
        <v>4.33</v>
      </c>
      <c r="AG68">
        <v>0</v>
      </c>
      <c r="AH68">
        <v>100</v>
      </c>
      <c r="AI68">
        <v>100</v>
      </c>
      <c r="AJ68">
        <v>0</v>
      </c>
      <c r="AK68">
        <v>5.78</v>
      </c>
      <c r="AL68">
        <v>0</v>
      </c>
      <c r="AM68">
        <v>11.55</v>
      </c>
      <c r="AN68">
        <v>0</v>
      </c>
      <c r="AO68">
        <v>8.18</v>
      </c>
      <c r="AP68">
        <v>53.59</v>
      </c>
      <c r="AQ68">
        <v>18.29</v>
      </c>
      <c r="AR68">
        <v>6.74</v>
      </c>
      <c r="AS68">
        <v>4.8099999999999996</v>
      </c>
      <c r="AT68">
        <v>0</v>
      </c>
      <c r="AU68">
        <v>6.74</v>
      </c>
      <c r="AV68">
        <v>1.56</v>
      </c>
      <c r="AW68">
        <v>0</v>
      </c>
      <c r="AX68">
        <v>0</v>
      </c>
      <c r="AY68">
        <v>17.329999999999998</v>
      </c>
      <c r="AZ68">
        <v>28.88</v>
      </c>
    </row>
    <row r="69" spans="7:52">
      <c r="G69" t="s">
        <v>111</v>
      </c>
      <c r="H69" s="73">
        <v>0.53</v>
      </c>
      <c r="I69" s="46">
        <v>0</v>
      </c>
      <c r="J69" s="46">
        <v>1.56</v>
      </c>
      <c r="K69" s="46">
        <v>115.03999999999999</v>
      </c>
      <c r="L69" s="46">
        <v>10.59</v>
      </c>
      <c r="M69" s="74">
        <v>0</v>
      </c>
      <c r="N69" s="73">
        <v>237.07</v>
      </c>
      <c r="O69" s="46">
        <v>220</v>
      </c>
      <c r="P69" s="46">
        <v>0</v>
      </c>
      <c r="Q69" s="46">
        <v>0</v>
      </c>
      <c r="R69" s="46">
        <v>0</v>
      </c>
      <c r="S69" s="74">
        <v>0</v>
      </c>
      <c r="W69">
        <v>3.37</v>
      </c>
      <c r="X69">
        <v>0.53</v>
      </c>
      <c r="Y69">
        <v>3.37</v>
      </c>
      <c r="Z69">
        <v>25</v>
      </c>
      <c r="AA69">
        <v>0</v>
      </c>
      <c r="AB69">
        <v>20</v>
      </c>
      <c r="AC69">
        <v>7.7</v>
      </c>
      <c r="AD69">
        <v>0</v>
      </c>
      <c r="AE69">
        <v>158.47999999999999</v>
      </c>
      <c r="AF69">
        <v>2.89</v>
      </c>
      <c r="AG69">
        <v>0</v>
      </c>
      <c r="AH69">
        <v>100</v>
      </c>
      <c r="AI69">
        <v>100</v>
      </c>
      <c r="AJ69">
        <v>0</v>
      </c>
      <c r="AK69">
        <v>5.78</v>
      </c>
      <c r="AL69">
        <v>0</v>
      </c>
      <c r="AM69">
        <v>11.55</v>
      </c>
      <c r="AN69">
        <v>0</v>
      </c>
      <c r="AO69">
        <v>8.18</v>
      </c>
      <c r="AP69">
        <v>53.59</v>
      </c>
      <c r="AQ69">
        <v>18.29</v>
      </c>
      <c r="AR69">
        <v>6.74</v>
      </c>
      <c r="AS69">
        <v>4.8099999999999996</v>
      </c>
      <c r="AT69">
        <v>0</v>
      </c>
      <c r="AU69">
        <v>6.74</v>
      </c>
      <c r="AV69">
        <v>1.56</v>
      </c>
      <c r="AW69">
        <v>0</v>
      </c>
      <c r="AX69">
        <v>0</v>
      </c>
      <c r="AY69">
        <v>17.329999999999998</v>
      </c>
      <c r="AZ69">
        <v>28.88</v>
      </c>
    </row>
    <row r="70" spans="7:52">
      <c r="G70" t="s">
        <v>112</v>
      </c>
      <c r="H70" s="73">
        <v>0.53</v>
      </c>
      <c r="I70" s="46">
        <v>0</v>
      </c>
      <c r="J70" s="46">
        <v>1.56</v>
      </c>
      <c r="K70" s="46">
        <v>106.75999999999999</v>
      </c>
      <c r="L70" s="46">
        <v>10.4</v>
      </c>
      <c r="M70" s="74">
        <v>0</v>
      </c>
      <c r="N70" s="73">
        <v>237.07</v>
      </c>
      <c r="O70" s="46">
        <v>220</v>
      </c>
      <c r="P70" s="46">
        <v>0</v>
      </c>
      <c r="Q70" s="46">
        <v>0</v>
      </c>
      <c r="R70" s="46">
        <v>0</v>
      </c>
      <c r="S70" s="74">
        <v>0</v>
      </c>
      <c r="W70">
        <v>3.37</v>
      </c>
      <c r="X70">
        <v>0.53</v>
      </c>
      <c r="Y70">
        <v>3.37</v>
      </c>
      <c r="Z70">
        <v>25</v>
      </c>
      <c r="AA70">
        <v>0</v>
      </c>
      <c r="AB70">
        <v>20</v>
      </c>
      <c r="AC70">
        <v>7.7</v>
      </c>
      <c r="AD70">
        <v>0</v>
      </c>
      <c r="AE70">
        <v>158.47999999999999</v>
      </c>
      <c r="AF70">
        <v>2.7</v>
      </c>
      <c r="AG70">
        <v>0</v>
      </c>
      <c r="AH70">
        <v>100</v>
      </c>
      <c r="AI70">
        <v>100</v>
      </c>
      <c r="AJ70">
        <v>0</v>
      </c>
      <c r="AK70">
        <v>5.78</v>
      </c>
      <c r="AL70">
        <v>0</v>
      </c>
      <c r="AM70">
        <v>11.55</v>
      </c>
      <c r="AN70">
        <v>0</v>
      </c>
      <c r="AO70">
        <v>8.18</v>
      </c>
      <c r="AP70">
        <v>53.59</v>
      </c>
      <c r="AQ70">
        <v>18.29</v>
      </c>
      <c r="AR70">
        <v>6.74</v>
      </c>
      <c r="AS70">
        <v>4.8099999999999996</v>
      </c>
      <c r="AT70">
        <v>0</v>
      </c>
      <c r="AU70">
        <v>6.74</v>
      </c>
      <c r="AV70">
        <v>1.56</v>
      </c>
      <c r="AW70">
        <v>0</v>
      </c>
      <c r="AX70">
        <v>0</v>
      </c>
      <c r="AY70">
        <v>17.329999999999998</v>
      </c>
      <c r="AZ70">
        <v>20.6</v>
      </c>
    </row>
    <row r="71" spans="7:52">
      <c r="G71" t="s">
        <v>113</v>
      </c>
      <c r="H71" s="73">
        <v>0.53</v>
      </c>
      <c r="I71" s="46">
        <v>0</v>
      </c>
      <c r="J71" s="46">
        <v>1.56</v>
      </c>
      <c r="K71" s="46">
        <v>62.09</v>
      </c>
      <c r="L71" s="46">
        <v>9.82</v>
      </c>
      <c r="M71" s="74">
        <v>0</v>
      </c>
      <c r="N71" s="73">
        <v>237.07</v>
      </c>
      <c r="O71" s="46">
        <v>220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0.53</v>
      </c>
      <c r="Y71">
        <v>0</v>
      </c>
      <c r="Z71">
        <v>25</v>
      </c>
      <c r="AA71">
        <v>0</v>
      </c>
      <c r="AB71">
        <v>20</v>
      </c>
      <c r="AC71">
        <v>7.7</v>
      </c>
      <c r="AD71">
        <v>0</v>
      </c>
      <c r="AE71">
        <v>158.47999999999999</v>
      </c>
      <c r="AF71">
        <v>2.12</v>
      </c>
      <c r="AG71">
        <v>0</v>
      </c>
      <c r="AH71">
        <v>100</v>
      </c>
      <c r="AI71">
        <v>100</v>
      </c>
      <c r="AJ71">
        <v>0</v>
      </c>
      <c r="AK71">
        <v>5.78</v>
      </c>
      <c r="AL71">
        <v>0</v>
      </c>
      <c r="AM71">
        <v>11.55</v>
      </c>
      <c r="AN71">
        <v>0</v>
      </c>
      <c r="AO71">
        <v>8.18</v>
      </c>
      <c r="AP71">
        <v>53.59</v>
      </c>
      <c r="AQ71">
        <v>18.29</v>
      </c>
      <c r="AR71">
        <v>6.74</v>
      </c>
      <c r="AS71">
        <v>4.8099999999999996</v>
      </c>
      <c r="AT71">
        <v>0</v>
      </c>
      <c r="AU71">
        <v>6.74</v>
      </c>
      <c r="AV71">
        <v>1.56</v>
      </c>
      <c r="AW71">
        <v>0</v>
      </c>
      <c r="AX71">
        <v>0</v>
      </c>
      <c r="AY71">
        <v>0</v>
      </c>
      <c r="AZ71">
        <v>0</v>
      </c>
    </row>
    <row r="72" spans="7:52">
      <c r="G72" t="s">
        <v>114</v>
      </c>
      <c r="H72" s="73">
        <v>0.53</v>
      </c>
      <c r="I72" s="46">
        <v>0</v>
      </c>
      <c r="J72" s="46">
        <v>1.56</v>
      </c>
      <c r="K72" s="46">
        <v>62.09</v>
      </c>
      <c r="L72" s="46">
        <v>9.14</v>
      </c>
      <c r="M72" s="74">
        <v>0</v>
      </c>
      <c r="N72" s="73">
        <v>237.07</v>
      </c>
      <c r="O72" s="46">
        <v>220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0.53</v>
      </c>
      <c r="Y72">
        <v>0</v>
      </c>
      <c r="Z72">
        <v>25</v>
      </c>
      <c r="AA72">
        <v>0</v>
      </c>
      <c r="AB72">
        <v>20</v>
      </c>
      <c r="AC72">
        <v>7.7</v>
      </c>
      <c r="AD72">
        <v>0</v>
      </c>
      <c r="AE72">
        <v>158.47999999999999</v>
      </c>
      <c r="AF72">
        <v>1.44</v>
      </c>
      <c r="AG72">
        <v>0</v>
      </c>
      <c r="AH72">
        <v>100</v>
      </c>
      <c r="AI72">
        <v>100</v>
      </c>
      <c r="AJ72">
        <v>0</v>
      </c>
      <c r="AK72">
        <v>5.78</v>
      </c>
      <c r="AL72">
        <v>0</v>
      </c>
      <c r="AM72">
        <v>11.55</v>
      </c>
      <c r="AN72">
        <v>0</v>
      </c>
      <c r="AO72">
        <v>8.18</v>
      </c>
      <c r="AP72">
        <v>53.59</v>
      </c>
      <c r="AQ72">
        <v>18.29</v>
      </c>
      <c r="AR72">
        <v>6.74</v>
      </c>
      <c r="AS72">
        <v>4.8099999999999996</v>
      </c>
      <c r="AT72">
        <v>0</v>
      </c>
      <c r="AU72">
        <v>6.74</v>
      </c>
      <c r="AV72">
        <v>1.56</v>
      </c>
      <c r="AW72">
        <v>0</v>
      </c>
      <c r="AX72">
        <v>0</v>
      </c>
      <c r="AY72">
        <v>0</v>
      </c>
      <c r="AZ72">
        <v>0</v>
      </c>
    </row>
    <row r="73" spans="7:52">
      <c r="G73" t="s">
        <v>115</v>
      </c>
      <c r="H73" s="73">
        <v>0.53</v>
      </c>
      <c r="I73" s="46">
        <v>0</v>
      </c>
      <c r="J73" s="46">
        <v>1.56</v>
      </c>
      <c r="K73" s="46">
        <v>62.09</v>
      </c>
      <c r="L73" s="46">
        <v>8.86</v>
      </c>
      <c r="M73" s="74">
        <v>0</v>
      </c>
      <c r="N73" s="73">
        <v>237.07</v>
      </c>
      <c r="O73" s="46">
        <v>220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0.53</v>
      </c>
      <c r="Y73">
        <v>0</v>
      </c>
      <c r="Z73">
        <v>25</v>
      </c>
      <c r="AA73">
        <v>0</v>
      </c>
      <c r="AB73">
        <v>20</v>
      </c>
      <c r="AC73">
        <v>7.7</v>
      </c>
      <c r="AD73">
        <v>0</v>
      </c>
      <c r="AE73">
        <v>158.47999999999999</v>
      </c>
      <c r="AF73">
        <v>1.1599999999999999</v>
      </c>
      <c r="AG73">
        <v>0</v>
      </c>
      <c r="AH73">
        <v>100</v>
      </c>
      <c r="AI73">
        <v>100</v>
      </c>
      <c r="AJ73">
        <v>0</v>
      </c>
      <c r="AK73">
        <v>5.78</v>
      </c>
      <c r="AL73">
        <v>0</v>
      </c>
      <c r="AM73">
        <v>11.55</v>
      </c>
      <c r="AN73">
        <v>0</v>
      </c>
      <c r="AO73">
        <v>8.18</v>
      </c>
      <c r="AP73">
        <v>53.59</v>
      </c>
      <c r="AQ73">
        <v>18.29</v>
      </c>
      <c r="AR73">
        <v>6.74</v>
      </c>
      <c r="AS73">
        <v>4.8099999999999996</v>
      </c>
      <c r="AT73">
        <v>0</v>
      </c>
      <c r="AU73">
        <v>6.74</v>
      </c>
      <c r="AV73">
        <v>1.56</v>
      </c>
      <c r="AW73">
        <v>0</v>
      </c>
      <c r="AX73">
        <v>0</v>
      </c>
      <c r="AY73">
        <v>0</v>
      </c>
      <c r="AZ73">
        <v>0</v>
      </c>
    </row>
    <row r="74" spans="7:52">
      <c r="G74" t="s">
        <v>116</v>
      </c>
      <c r="H74" s="73">
        <v>0.53</v>
      </c>
      <c r="I74" s="46">
        <v>0</v>
      </c>
      <c r="J74" s="46">
        <v>1.56</v>
      </c>
      <c r="K74" s="46">
        <v>62.09</v>
      </c>
      <c r="L74" s="46">
        <v>8.0500000000000007</v>
      </c>
      <c r="M74" s="74">
        <v>0</v>
      </c>
      <c r="N74" s="73">
        <v>237.07</v>
      </c>
      <c r="O74" s="46">
        <v>220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0.53</v>
      </c>
      <c r="Y74">
        <v>0</v>
      </c>
      <c r="Z74">
        <v>25</v>
      </c>
      <c r="AA74">
        <v>0</v>
      </c>
      <c r="AB74">
        <v>20</v>
      </c>
      <c r="AC74">
        <v>7.7</v>
      </c>
      <c r="AD74">
        <v>0</v>
      </c>
      <c r="AE74">
        <v>158.47999999999999</v>
      </c>
      <c r="AF74">
        <v>0.35</v>
      </c>
      <c r="AG74">
        <v>0</v>
      </c>
      <c r="AH74">
        <v>100</v>
      </c>
      <c r="AI74">
        <v>100</v>
      </c>
      <c r="AJ74">
        <v>0</v>
      </c>
      <c r="AK74">
        <v>5.78</v>
      </c>
      <c r="AL74">
        <v>0</v>
      </c>
      <c r="AM74">
        <v>11.55</v>
      </c>
      <c r="AN74">
        <v>0</v>
      </c>
      <c r="AO74">
        <v>8.18</v>
      </c>
      <c r="AP74">
        <v>53.59</v>
      </c>
      <c r="AQ74">
        <v>18.29</v>
      </c>
      <c r="AR74">
        <v>6.74</v>
      </c>
      <c r="AS74">
        <v>4.8099999999999996</v>
      </c>
      <c r="AT74">
        <v>0</v>
      </c>
      <c r="AU74">
        <v>6.74</v>
      </c>
      <c r="AV74">
        <v>1.56</v>
      </c>
      <c r="AW74">
        <v>0</v>
      </c>
      <c r="AX74">
        <v>0</v>
      </c>
      <c r="AY74">
        <v>0</v>
      </c>
      <c r="AZ74">
        <v>0</v>
      </c>
    </row>
    <row r="75" spans="7:52">
      <c r="G75" t="s">
        <v>117</v>
      </c>
      <c r="H75" s="73">
        <v>0.53</v>
      </c>
      <c r="I75" s="46">
        <v>0</v>
      </c>
      <c r="J75" s="46">
        <v>1.56</v>
      </c>
      <c r="K75" s="46">
        <v>62.09</v>
      </c>
      <c r="L75" s="46">
        <v>7.86</v>
      </c>
      <c r="M75" s="74">
        <v>0</v>
      </c>
      <c r="N75" s="73">
        <v>263.48</v>
      </c>
      <c r="O75" s="46">
        <v>220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0.53</v>
      </c>
      <c r="Y75">
        <v>0</v>
      </c>
      <c r="Z75">
        <v>25</v>
      </c>
      <c r="AA75">
        <v>55</v>
      </c>
      <c r="AB75">
        <v>20</v>
      </c>
      <c r="AC75">
        <v>7.7</v>
      </c>
      <c r="AD75">
        <v>25</v>
      </c>
      <c r="AE75">
        <v>158.47999999999999</v>
      </c>
      <c r="AF75">
        <v>0.16</v>
      </c>
      <c r="AG75">
        <v>0</v>
      </c>
      <c r="AH75">
        <v>100</v>
      </c>
      <c r="AI75">
        <v>100</v>
      </c>
      <c r="AJ75">
        <v>0</v>
      </c>
      <c r="AK75">
        <v>5.78</v>
      </c>
      <c r="AL75">
        <v>0</v>
      </c>
      <c r="AM75">
        <v>11.55</v>
      </c>
      <c r="AN75">
        <v>0</v>
      </c>
      <c r="AO75">
        <v>8.18</v>
      </c>
      <c r="AP75">
        <v>0</v>
      </c>
      <c r="AQ75">
        <v>18.29</v>
      </c>
      <c r="AR75">
        <v>6.74</v>
      </c>
      <c r="AS75">
        <v>4.8099999999999996</v>
      </c>
      <c r="AT75">
        <v>0</v>
      </c>
      <c r="AU75">
        <v>6.74</v>
      </c>
      <c r="AV75">
        <v>1.56</v>
      </c>
      <c r="AW75">
        <v>0</v>
      </c>
      <c r="AX75">
        <v>0</v>
      </c>
      <c r="AY75">
        <v>0</v>
      </c>
      <c r="AZ75">
        <v>0</v>
      </c>
    </row>
    <row r="76" spans="7:52">
      <c r="G76" t="s">
        <v>118</v>
      </c>
      <c r="H76" s="73">
        <v>0.53</v>
      </c>
      <c r="I76" s="46">
        <v>0</v>
      </c>
      <c r="J76" s="46">
        <v>1.56</v>
      </c>
      <c r="K76" s="46">
        <v>62.09</v>
      </c>
      <c r="L76" s="46">
        <v>7.7</v>
      </c>
      <c r="M76" s="74">
        <v>0</v>
      </c>
      <c r="N76" s="73">
        <v>263.48</v>
      </c>
      <c r="O76" s="46">
        <v>220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0.53</v>
      </c>
      <c r="Y76">
        <v>0</v>
      </c>
      <c r="Z76">
        <v>25</v>
      </c>
      <c r="AA76">
        <v>55</v>
      </c>
      <c r="AB76">
        <v>20</v>
      </c>
      <c r="AC76">
        <v>7.7</v>
      </c>
      <c r="AD76">
        <v>25</v>
      </c>
      <c r="AE76">
        <v>158.47999999999999</v>
      </c>
      <c r="AF76">
        <v>0</v>
      </c>
      <c r="AG76">
        <v>0</v>
      </c>
      <c r="AH76">
        <v>100</v>
      </c>
      <c r="AI76">
        <v>100</v>
      </c>
      <c r="AJ76">
        <v>0</v>
      </c>
      <c r="AK76">
        <v>5.78</v>
      </c>
      <c r="AL76">
        <v>0</v>
      </c>
      <c r="AM76">
        <v>11.55</v>
      </c>
      <c r="AN76">
        <v>0</v>
      </c>
      <c r="AO76">
        <v>8.18</v>
      </c>
      <c r="AP76">
        <v>0</v>
      </c>
      <c r="AQ76">
        <v>18.29</v>
      </c>
      <c r="AR76">
        <v>6.74</v>
      </c>
      <c r="AS76">
        <v>4.8099999999999996</v>
      </c>
      <c r="AT76">
        <v>0</v>
      </c>
      <c r="AU76">
        <v>6.74</v>
      </c>
      <c r="AV76">
        <v>1.56</v>
      </c>
      <c r="AW76">
        <v>0</v>
      </c>
      <c r="AX76">
        <v>0</v>
      </c>
      <c r="AY76">
        <v>0</v>
      </c>
      <c r="AZ76">
        <v>0</v>
      </c>
    </row>
    <row r="77" spans="7:52">
      <c r="G77" t="s">
        <v>119</v>
      </c>
      <c r="H77" s="73">
        <v>0.53</v>
      </c>
      <c r="I77" s="46">
        <v>0</v>
      </c>
      <c r="J77" s="46">
        <v>1.56</v>
      </c>
      <c r="K77" s="46">
        <v>62.09</v>
      </c>
      <c r="L77" s="46">
        <v>7.7</v>
      </c>
      <c r="M77" s="74">
        <v>0</v>
      </c>
      <c r="N77" s="73">
        <v>263.48</v>
      </c>
      <c r="O77" s="46">
        <v>220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0.53</v>
      </c>
      <c r="Y77">
        <v>0</v>
      </c>
      <c r="Z77">
        <v>25</v>
      </c>
      <c r="AA77">
        <v>55</v>
      </c>
      <c r="AB77">
        <v>20</v>
      </c>
      <c r="AC77">
        <v>7.7</v>
      </c>
      <c r="AD77">
        <v>25</v>
      </c>
      <c r="AE77">
        <v>158.47999999999999</v>
      </c>
      <c r="AF77">
        <v>0</v>
      </c>
      <c r="AG77">
        <v>0</v>
      </c>
      <c r="AH77">
        <v>100</v>
      </c>
      <c r="AI77">
        <v>100</v>
      </c>
      <c r="AJ77">
        <v>0</v>
      </c>
      <c r="AK77">
        <v>5.78</v>
      </c>
      <c r="AL77">
        <v>0</v>
      </c>
      <c r="AM77">
        <v>11.55</v>
      </c>
      <c r="AN77">
        <v>0</v>
      </c>
      <c r="AO77">
        <v>8.18</v>
      </c>
      <c r="AP77">
        <v>0</v>
      </c>
      <c r="AQ77">
        <v>18.29</v>
      </c>
      <c r="AR77">
        <v>6.74</v>
      </c>
      <c r="AS77">
        <v>4.8099999999999996</v>
      </c>
      <c r="AT77">
        <v>0</v>
      </c>
      <c r="AU77">
        <v>6.74</v>
      </c>
      <c r="AV77">
        <v>1.56</v>
      </c>
      <c r="AW77">
        <v>0</v>
      </c>
      <c r="AX77">
        <v>0</v>
      </c>
      <c r="AY77">
        <v>0</v>
      </c>
      <c r="AZ77">
        <v>0</v>
      </c>
    </row>
    <row r="78" spans="7:52">
      <c r="G78" t="s">
        <v>120</v>
      </c>
      <c r="H78" s="73">
        <v>0.53</v>
      </c>
      <c r="I78" s="46">
        <v>0</v>
      </c>
      <c r="J78" s="46">
        <v>1.56</v>
      </c>
      <c r="K78" s="46">
        <v>62.09</v>
      </c>
      <c r="L78" s="46">
        <v>7.7</v>
      </c>
      <c r="M78" s="74">
        <v>0</v>
      </c>
      <c r="N78" s="73">
        <v>263.48</v>
      </c>
      <c r="O78" s="46">
        <v>220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0.53</v>
      </c>
      <c r="Y78">
        <v>0</v>
      </c>
      <c r="Z78">
        <v>25</v>
      </c>
      <c r="AA78">
        <v>55</v>
      </c>
      <c r="AB78">
        <v>20</v>
      </c>
      <c r="AC78">
        <v>7.7</v>
      </c>
      <c r="AD78">
        <v>25</v>
      </c>
      <c r="AE78">
        <v>158.47999999999999</v>
      </c>
      <c r="AF78">
        <v>0</v>
      </c>
      <c r="AG78">
        <v>0</v>
      </c>
      <c r="AH78">
        <v>100</v>
      </c>
      <c r="AI78">
        <v>100</v>
      </c>
      <c r="AJ78">
        <v>0</v>
      </c>
      <c r="AK78">
        <v>5.78</v>
      </c>
      <c r="AL78">
        <v>0</v>
      </c>
      <c r="AM78">
        <v>11.55</v>
      </c>
      <c r="AN78">
        <v>0</v>
      </c>
      <c r="AO78">
        <v>8.18</v>
      </c>
      <c r="AP78">
        <v>0</v>
      </c>
      <c r="AQ78">
        <v>18.29</v>
      </c>
      <c r="AR78">
        <v>6.74</v>
      </c>
      <c r="AS78">
        <v>4.8099999999999996</v>
      </c>
      <c r="AT78">
        <v>0</v>
      </c>
      <c r="AU78">
        <v>6.74</v>
      </c>
      <c r="AV78">
        <v>1.56</v>
      </c>
      <c r="AW78">
        <v>0</v>
      </c>
      <c r="AX78">
        <v>0</v>
      </c>
      <c r="AY78">
        <v>0</v>
      </c>
      <c r="AZ78">
        <v>0</v>
      </c>
    </row>
    <row r="79" spans="7:52">
      <c r="G79" t="s">
        <v>121</v>
      </c>
      <c r="H79" s="73">
        <v>0.63</v>
      </c>
      <c r="I79" s="46">
        <v>0</v>
      </c>
      <c r="J79" s="46">
        <v>1.66</v>
      </c>
      <c r="K79" s="46">
        <v>62.09</v>
      </c>
      <c r="L79" s="46">
        <v>7.7</v>
      </c>
      <c r="M79" s="74">
        <v>0</v>
      </c>
      <c r="N79" s="73">
        <v>263.48</v>
      </c>
      <c r="O79" s="46">
        <v>220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0.63</v>
      </c>
      <c r="Y79">
        <v>0</v>
      </c>
      <c r="Z79">
        <v>25</v>
      </c>
      <c r="AA79">
        <v>55</v>
      </c>
      <c r="AB79">
        <v>20</v>
      </c>
      <c r="AC79">
        <v>7.7</v>
      </c>
      <c r="AD79">
        <v>25</v>
      </c>
      <c r="AE79">
        <v>158.47999999999999</v>
      </c>
      <c r="AF79">
        <v>0</v>
      </c>
      <c r="AG79">
        <v>0</v>
      </c>
      <c r="AH79">
        <v>100</v>
      </c>
      <c r="AI79">
        <v>100</v>
      </c>
      <c r="AJ79">
        <v>0</v>
      </c>
      <c r="AK79">
        <v>5.78</v>
      </c>
      <c r="AL79">
        <v>0</v>
      </c>
      <c r="AM79">
        <v>11.55</v>
      </c>
      <c r="AN79">
        <v>0</v>
      </c>
      <c r="AO79">
        <v>8.18</v>
      </c>
      <c r="AP79">
        <v>0</v>
      </c>
      <c r="AQ79">
        <v>18.29</v>
      </c>
      <c r="AR79">
        <v>6.74</v>
      </c>
      <c r="AS79">
        <v>4.8099999999999996</v>
      </c>
      <c r="AT79">
        <v>0</v>
      </c>
      <c r="AU79">
        <v>6.74</v>
      </c>
      <c r="AV79">
        <v>1.66</v>
      </c>
      <c r="AW79">
        <v>0</v>
      </c>
      <c r="AX79">
        <v>0</v>
      </c>
      <c r="AY79">
        <v>0</v>
      </c>
      <c r="AZ79">
        <v>0</v>
      </c>
    </row>
    <row r="80" spans="7:52">
      <c r="G80" t="s">
        <v>122</v>
      </c>
      <c r="H80" s="73">
        <v>0.63</v>
      </c>
      <c r="I80" s="46">
        <v>0</v>
      </c>
      <c r="J80" s="46">
        <v>1.66</v>
      </c>
      <c r="K80" s="46">
        <v>62.09</v>
      </c>
      <c r="L80" s="46">
        <v>7.7</v>
      </c>
      <c r="M80" s="74">
        <v>0</v>
      </c>
      <c r="N80" s="73">
        <v>263.48</v>
      </c>
      <c r="O80" s="46">
        <v>220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0.63</v>
      </c>
      <c r="Y80">
        <v>0</v>
      </c>
      <c r="Z80">
        <v>25</v>
      </c>
      <c r="AA80">
        <v>55</v>
      </c>
      <c r="AB80">
        <v>20</v>
      </c>
      <c r="AC80">
        <v>7.7</v>
      </c>
      <c r="AD80">
        <v>25</v>
      </c>
      <c r="AE80">
        <v>158.47999999999999</v>
      </c>
      <c r="AF80">
        <v>0</v>
      </c>
      <c r="AG80">
        <v>0</v>
      </c>
      <c r="AH80">
        <v>100</v>
      </c>
      <c r="AI80">
        <v>100</v>
      </c>
      <c r="AJ80">
        <v>0</v>
      </c>
      <c r="AK80">
        <v>5.78</v>
      </c>
      <c r="AL80">
        <v>0</v>
      </c>
      <c r="AM80">
        <v>11.55</v>
      </c>
      <c r="AN80">
        <v>0</v>
      </c>
      <c r="AO80">
        <v>8.18</v>
      </c>
      <c r="AP80">
        <v>0</v>
      </c>
      <c r="AQ80">
        <v>18.29</v>
      </c>
      <c r="AR80">
        <v>6.74</v>
      </c>
      <c r="AS80">
        <v>4.8099999999999996</v>
      </c>
      <c r="AT80">
        <v>0</v>
      </c>
      <c r="AU80">
        <v>6.74</v>
      </c>
      <c r="AV80">
        <v>1.66</v>
      </c>
      <c r="AW80">
        <v>0</v>
      </c>
      <c r="AX80">
        <v>0</v>
      </c>
      <c r="AY80">
        <v>0</v>
      </c>
      <c r="AZ80">
        <v>0</v>
      </c>
    </row>
    <row r="81" spans="7:52">
      <c r="G81" t="s">
        <v>123</v>
      </c>
      <c r="H81" s="73">
        <v>0.63</v>
      </c>
      <c r="I81" s="46">
        <v>0</v>
      </c>
      <c r="J81" s="46">
        <v>1.66</v>
      </c>
      <c r="K81" s="46">
        <v>62.09</v>
      </c>
      <c r="L81" s="46">
        <v>7.7</v>
      </c>
      <c r="M81" s="74">
        <v>0</v>
      </c>
      <c r="N81" s="73">
        <v>263.48</v>
      </c>
      <c r="O81" s="46">
        <v>220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0.63</v>
      </c>
      <c r="Y81">
        <v>0</v>
      </c>
      <c r="Z81">
        <v>25</v>
      </c>
      <c r="AA81">
        <v>55</v>
      </c>
      <c r="AB81">
        <v>20</v>
      </c>
      <c r="AC81">
        <v>7.7</v>
      </c>
      <c r="AD81">
        <v>25</v>
      </c>
      <c r="AE81">
        <v>158.47999999999999</v>
      </c>
      <c r="AF81">
        <v>0</v>
      </c>
      <c r="AG81">
        <v>0</v>
      </c>
      <c r="AH81">
        <v>100</v>
      </c>
      <c r="AI81">
        <v>100</v>
      </c>
      <c r="AJ81">
        <v>0</v>
      </c>
      <c r="AK81">
        <v>5.78</v>
      </c>
      <c r="AL81">
        <v>0</v>
      </c>
      <c r="AM81">
        <v>11.55</v>
      </c>
      <c r="AN81">
        <v>0</v>
      </c>
      <c r="AO81">
        <v>8.18</v>
      </c>
      <c r="AP81">
        <v>0</v>
      </c>
      <c r="AQ81">
        <v>18.29</v>
      </c>
      <c r="AR81">
        <v>6.74</v>
      </c>
      <c r="AS81">
        <v>4.8099999999999996</v>
      </c>
      <c r="AT81">
        <v>0</v>
      </c>
      <c r="AU81">
        <v>6.74</v>
      </c>
      <c r="AV81">
        <v>1.66</v>
      </c>
      <c r="AW81">
        <v>0</v>
      </c>
      <c r="AX81">
        <v>0</v>
      </c>
      <c r="AY81">
        <v>0</v>
      </c>
      <c r="AZ81">
        <v>0</v>
      </c>
    </row>
    <row r="82" spans="7:52">
      <c r="G82" t="s">
        <v>124</v>
      </c>
      <c r="H82" s="73">
        <v>0.63</v>
      </c>
      <c r="I82" s="46">
        <v>0</v>
      </c>
      <c r="J82" s="46">
        <v>1.66</v>
      </c>
      <c r="K82" s="46">
        <v>62.09</v>
      </c>
      <c r="L82" s="46">
        <v>7.7</v>
      </c>
      <c r="M82" s="74">
        <v>0</v>
      </c>
      <c r="N82" s="73">
        <v>263.48</v>
      </c>
      <c r="O82" s="46">
        <v>220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0.63</v>
      </c>
      <c r="Y82">
        <v>0</v>
      </c>
      <c r="Z82">
        <v>25</v>
      </c>
      <c r="AA82">
        <v>55</v>
      </c>
      <c r="AB82">
        <v>20</v>
      </c>
      <c r="AC82">
        <v>7.7</v>
      </c>
      <c r="AD82">
        <v>25</v>
      </c>
      <c r="AE82">
        <v>158.47999999999999</v>
      </c>
      <c r="AF82">
        <v>0</v>
      </c>
      <c r="AG82">
        <v>0</v>
      </c>
      <c r="AH82">
        <v>100</v>
      </c>
      <c r="AI82">
        <v>100</v>
      </c>
      <c r="AJ82">
        <v>0</v>
      </c>
      <c r="AK82">
        <v>5.78</v>
      </c>
      <c r="AL82">
        <v>0</v>
      </c>
      <c r="AM82">
        <v>11.55</v>
      </c>
      <c r="AN82">
        <v>0</v>
      </c>
      <c r="AO82">
        <v>8.18</v>
      </c>
      <c r="AP82">
        <v>0</v>
      </c>
      <c r="AQ82">
        <v>18.29</v>
      </c>
      <c r="AR82">
        <v>6.74</v>
      </c>
      <c r="AS82">
        <v>4.8099999999999996</v>
      </c>
      <c r="AT82">
        <v>0</v>
      </c>
      <c r="AU82">
        <v>6.74</v>
      </c>
      <c r="AV82">
        <v>1.66</v>
      </c>
      <c r="AW82">
        <v>0</v>
      </c>
      <c r="AX82">
        <v>0</v>
      </c>
      <c r="AY82">
        <v>0</v>
      </c>
      <c r="AZ82">
        <v>0</v>
      </c>
    </row>
    <row r="83" spans="7:52">
      <c r="G83" t="s">
        <v>125</v>
      </c>
      <c r="H83" s="73">
        <v>0.63</v>
      </c>
      <c r="I83" s="46">
        <v>0</v>
      </c>
      <c r="J83" s="46">
        <v>1.66</v>
      </c>
      <c r="K83" s="46">
        <v>62.09</v>
      </c>
      <c r="L83" s="46">
        <v>7.7</v>
      </c>
      <c r="M83" s="74">
        <v>0</v>
      </c>
      <c r="N83" s="73">
        <v>263.48</v>
      </c>
      <c r="O83" s="46">
        <v>120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0.63</v>
      </c>
      <c r="Y83">
        <v>0</v>
      </c>
      <c r="Z83">
        <v>25</v>
      </c>
      <c r="AA83">
        <v>55</v>
      </c>
      <c r="AB83">
        <v>20</v>
      </c>
      <c r="AC83">
        <v>7.7</v>
      </c>
      <c r="AD83">
        <v>25</v>
      </c>
      <c r="AE83">
        <v>158.47999999999999</v>
      </c>
      <c r="AF83">
        <v>0</v>
      </c>
      <c r="AG83">
        <v>0</v>
      </c>
      <c r="AH83">
        <v>0</v>
      </c>
      <c r="AI83">
        <v>100</v>
      </c>
      <c r="AJ83">
        <v>0</v>
      </c>
      <c r="AK83">
        <v>5.78</v>
      </c>
      <c r="AL83">
        <v>0</v>
      </c>
      <c r="AM83">
        <v>11.55</v>
      </c>
      <c r="AN83">
        <v>0</v>
      </c>
      <c r="AO83">
        <v>8.18</v>
      </c>
      <c r="AP83">
        <v>0</v>
      </c>
      <c r="AQ83">
        <v>18.29</v>
      </c>
      <c r="AR83">
        <v>6.74</v>
      </c>
      <c r="AS83">
        <v>4.8099999999999996</v>
      </c>
      <c r="AT83">
        <v>0</v>
      </c>
      <c r="AU83">
        <v>6.74</v>
      </c>
      <c r="AV83">
        <v>1.66</v>
      </c>
      <c r="AW83">
        <v>0</v>
      </c>
      <c r="AX83">
        <v>0</v>
      </c>
      <c r="AY83">
        <v>0</v>
      </c>
      <c r="AZ83">
        <v>0</v>
      </c>
    </row>
    <row r="84" spans="7:52">
      <c r="G84" t="s">
        <v>126</v>
      </c>
      <c r="H84" s="73">
        <v>0.63</v>
      </c>
      <c r="I84" s="46">
        <v>0</v>
      </c>
      <c r="J84" s="46">
        <v>1.66</v>
      </c>
      <c r="K84" s="46">
        <v>62.09</v>
      </c>
      <c r="L84" s="46">
        <v>7.7</v>
      </c>
      <c r="M84" s="74">
        <v>0</v>
      </c>
      <c r="N84" s="73">
        <v>263.48</v>
      </c>
      <c r="O84" s="46">
        <v>120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0.63</v>
      </c>
      <c r="Y84">
        <v>0</v>
      </c>
      <c r="Z84">
        <v>25</v>
      </c>
      <c r="AA84">
        <v>55</v>
      </c>
      <c r="AB84">
        <v>20</v>
      </c>
      <c r="AC84">
        <v>7.7</v>
      </c>
      <c r="AD84">
        <v>25</v>
      </c>
      <c r="AE84">
        <v>158.47999999999999</v>
      </c>
      <c r="AF84">
        <v>0</v>
      </c>
      <c r="AG84">
        <v>0</v>
      </c>
      <c r="AH84">
        <v>0</v>
      </c>
      <c r="AI84">
        <v>100</v>
      </c>
      <c r="AJ84">
        <v>0</v>
      </c>
      <c r="AK84">
        <v>5.78</v>
      </c>
      <c r="AL84">
        <v>0</v>
      </c>
      <c r="AM84">
        <v>11.55</v>
      </c>
      <c r="AN84">
        <v>0</v>
      </c>
      <c r="AO84">
        <v>8.18</v>
      </c>
      <c r="AP84">
        <v>0</v>
      </c>
      <c r="AQ84">
        <v>18.29</v>
      </c>
      <c r="AR84">
        <v>6.74</v>
      </c>
      <c r="AS84">
        <v>4.8099999999999996</v>
      </c>
      <c r="AT84">
        <v>0</v>
      </c>
      <c r="AU84">
        <v>6.74</v>
      </c>
      <c r="AV84">
        <v>1.66</v>
      </c>
      <c r="AW84">
        <v>0</v>
      </c>
      <c r="AX84">
        <v>0</v>
      </c>
      <c r="AY84">
        <v>0</v>
      </c>
      <c r="AZ84">
        <v>0</v>
      </c>
    </row>
    <row r="85" spans="7:52">
      <c r="G85" t="s">
        <v>127</v>
      </c>
      <c r="H85" s="73">
        <v>0.63</v>
      </c>
      <c r="I85" s="46">
        <v>0</v>
      </c>
      <c r="J85" s="46">
        <v>1.66</v>
      </c>
      <c r="K85" s="46">
        <v>62.09</v>
      </c>
      <c r="L85" s="46">
        <v>7.7</v>
      </c>
      <c r="M85" s="74">
        <v>0</v>
      </c>
      <c r="N85" s="73">
        <v>263.48</v>
      </c>
      <c r="O85" s="46">
        <v>120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0.63</v>
      </c>
      <c r="Y85">
        <v>0</v>
      </c>
      <c r="Z85">
        <v>25</v>
      </c>
      <c r="AA85">
        <v>55</v>
      </c>
      <c r="AB85">
        <v>20</v>
      </c>
      <c r="AC85">
        <v>7.7</v>
      </c>
      <c r="AD85">
        <v>25</v>
      </c>
      <c r="AE85">
        <v>158.47999999999999</v>
      </c>
      <c r="AF85">
        <v>0</v>
      </c>
      <c r="AG85">
        <v>0</v>
      </c>
      <c r="AH85">
        <v>0</v>
      </c>
      <c r="AI85">
        <v>100</v>
      </c>
      <c r="AJ85">
        <v>0</v>
      </c>
      <c r="AK85">
        <v>5.78</v>
      </c>
      <c r="AL85">
        <v>0</v>
      </c>
      <c r="AM85">
        <v>11.55</v>
      </c>
      <c r="AN85">
        <v>0</v>
      </c>
      <c r="AO85">
        <v>8.18</v>
      </c>
      <c r="AP85">
        <v>0</v>
      </c>
      <c r="AQ85">
        <v>18.29</v>
      </c>
      <c r="AR85">
        <v>6.74</v>
      </c>
      <c r="AS85">
        <v>4.8099999999999996</v>
      </c>
      <c r="AT85">
        <v>0</v>
      </c>
      <c r="AU85">
        <v>6.74</v>
      </c>
      <c r="AV85">
        <v>1.66</v>
      </c>
      <c r="AW85">
        <v>0</v>
      </c>
      <c r="AX85">
        <v>0</v>
      </c>
      <c r="AY85">
        <v>0</v>
      </c>
      <c r="AZ85">
        <v>0</v>
      </c>
    </row>
    <row r="86" spans="7:52">
      <c r="G86" t="s">
        <v>128</v>
      </c>
      <c r="H86" s="73">
        <v>0.63</v>
      </c>
      <c r="I86" s="46">
        <v>0</v>
      </c>
      <c r="J86" s="46">
        <v>1.66</v>
      </c>
      <c r="K86" s="46">
        <v>62.09</v>
      </c>
      <c r="L86" s="46">
        <v>7.7</v>
      </c>
      <c r="M86" s="74">
        <v>0</v>
      </c>
      <c r="N86" s="73">
        <v>263.48</v>
      </c>
      <c r="O86" s="46">
        <v>120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0.63</v>
      </c>
      <c r="Y86">
        <v>0</v>
      </c>
      <c r="Z86">
        <v>25</v>
      </c>
      <c r="AA86">
        <v>55</v>
      </c>
      <c r="AB86">
        <v>20</v>
      </c>
      <c r="AC86">
        <v>7.7</v>
      </c>
      <c r="AD86">
        <v>25</v>
      </c>
      <c r="AE86">
        <v>158.47999999999999</v>
      </c>
      <c r="AF86">
        <v>0</v>
      </c>
      <c r="AG86">
        <v>0</v>
      </c>
      <c r="AH86">
        <v>0</v>
      </c>
      <c r="AI86">
        <v>100</v>
      </c>
      <c r="AJ86">
        <v>0</v>
      </c>
      <c r="AK86">
        <v>5.78</v>
      </c>
      <c r="AL86">
        <v>0</v>
      </c>
      <c r="AM86">
        <v>11.55</v>
      </c>
      <c r="AN86">
        <v>0</v>
      </c>
      <c r="AO86">
        <v>8.18</v>
      </c>
      <c r="AP86">
        <v>0</v>
      </c>
      <c r="AQ86">
        <v>18.29</v>
      </c>
      <c r="AR86">
        <v>6.74</v>
      </c>
      <c r="AS86">
        <v>4.8099999999999996</v>
      </c>
      <c r="AT86">
        <v>0</v>
      </c>
      <c r="AU86">
        <v>6.74</v>
      </c>
      <c r="AV86">
        <v>1.66</v>
      </c>
      <c r="AW86">
        <v>0</v>
      </c>
      <c r="AX86">
        <v>0</v>
      </c>
      <c r="AY86">
        <v>0</v>
      </c>
      <c r="AZ86">
        <v>0</v>
      </c>
    </row>
    <row r="87" spans="7:52">
      <c r="G87" t="s">
        <v>129</v>
      </c>
      <c r="H87" s="73">
        <v>0.57999999999999996</v>
      </c>
      <c r="I87" s="46">
        <v>0</v>
      </c>
      <c r="J87" s="46">
        <v>1.66</v>
      </c>
      <c r="K87" s="46">
        <v>62.09</v>
      </c>
      <c r="L87" s="46">
        <v>7.7</v>
      </c>
      <c r="M87" s="74">
        <v>0</v>
      </c>
      <c r="N87" s="73">
        <v>263.48</v>
      </c>
      <c r="O87" s="46">
        <v>120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0.57999999999999996</v>
      </c>
      <c r="Y87">
        <v>0</v>
      </c>
      <c r="Z87">
        <v>25</v>
      </c>
      <c r="AA87">
        <v>55</v>
      </c>
      <c r="AB87">
        <v>20</v>
      </c>
      <c r="AC87">
        <v>7.7</v>
      </c>
      <c r="AD87">
        <v>25</v>
      </c>
      <c r="AE87">
        <v>158.47999999999999</v>
      </c>
      <c r="AF87">
        <v>0</v>
      </c>
      <c r="AG87">
        <v>0</v>
      </c>
      <c r="AH87">
        <v>0</v>
      </c>
      <c r="AI87">
        <v>100</v>
      </c>
      <c r="AJ87">
        <v>0</v>
      </c>
      <c r="AK87">
        <v>5.78</v>
      </c>
      <c r="AL87">
        <v>0</v>
      </c>
      <c r="AM87">
        <v>11.55</v>
      </c>
      <c r="AN87">
        <v>0</v>
      </c>
      <c r="AO87">
        <v>8.18</v>
      </c>
      <c r="AP87">
        <v>0</v>
      </c>
      <c r="AQ87">
        <v>18.29</v>
      </c>
      <c r="AR87">
        <v>6.74</v>
      </c>
      <c r="AS87">
        <v>4.8099999999999996</v>
      </c>
      <c r="AT87">
        <v>0</v>
      </c>
      <c r="AU87">
        <v>6.74</v>
      </c>
      <c r="AV87">
        <v>1.66</v>
      </c>
      <c r="AW87">
        <v>0</v>
      </c>
      <c r="AX87">
        <v>0</v>
      </c>
      <c r="AY87">
        <v>0</v>
      </c>
      <c r="AZ87">
        <v>0</v>
      </c>
    </row>
    <row r="88" spans="7:52">
      <c r="G88" t="s">
        <v>130</v>
      </c>
      <c r="H88" s="73">
        <v>0.57999999999999996</v>
      </c>
      <c r="I88" s="46">
        <v>0</v>
      </c>
      <c r="J88" s="46">
        <v>1.66</v>
      </c>
      <c r="K88" s="46">
        <v>62.09</v>
      </c>
      <c r="L88" s="46">
        <v>7.7</v>
      </c>
      <c r="M88" s="74">
        <v>0</v>
      </c>
      <c r="N88" s="73">
        <v>263.48</v>
      </c>
      <c r="O88" s="46">
        <v>120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0.57999999999999996</v>
      </c>
      <c r="Y88">
        <v>0</v>
      </c>
      <c r="Z88">
        <v>25</v>
      </c>
      <c r="AA88">
        <v>55</v>
      </c>
      <c r="AB88">
        <v>20</v>
      </c>
      <c r="AC88">
        <v>7.7</v>
      </c>
      <c r="AD88">
        <v>25</v>
      </c>
      <c r="AE88">
        <v>158.47999999999999</v>
      </c>
      <c r="AF88">
        <v>0</v>
      </c>
      <c r="AG88">
        <v>0</v>
      </c>
      <c r="AH88">
        <v>0</v>
      </c>
      <c r="AI88">
        <v>100</v>
      </c>
      <c r="AJ88">
        <v>0</v>
      </c>
      <c r="AK88">
        <v>5.78</v>
      </c>
      <c r="AL88">
        <v>0</v>
      </c>
      <c r="AM88">
        <v>11.55</v>
      </c>
      <c r="AN88">
        <v>0</v>
      </c>
      <c r="AO88">
        <v>8.18</v>
      </c>
      <c r="AP88">
        <v>0</v>
      </c>
      <c r="AQ88">
        <v>18.29</v>
      </c>
      <c r="AR88">
        <v>6.74</v>
      </c>
      <c r="AS88">
        <v>4.8099999999999996</v>
      </c>
      <c r="AT88">
        <v>0</v>
      </c>
      <c r="AU88">
        <v>6.74</v>
      </c>
      <c r="AV88">
        <v>1.66</v>
      </c>
      <c r="AW88">
        <v>0</v>
      </c>
      <c r="AX88">
        <v>0</v>
      </c>
      <c r="AY88">
        <v>0</v>
      </c>
      <c r="AZ88">
        <v>0</v>
      </c>
    </row>
    <row r="89" spans="7:52">
      <c r="G89" t="s">
        <v>131</v>
      </c>
      <c r="H89" s="73">
        <v>0.57999999999999996</v>
      </c>
      <c r="I89" s="46">
        <v>0</v>
      </c>
      <c r="J89" s="46">
        <v>1.66</v>
      </c>
      <c r="K89" s="46">
        <v>62.09</v>
      </c>
      <c r="L89" s="46">
        <v>7.7</v>
      </c>
      <c r="M89" s="74">
        <v>0</v>
      </c>
      <c r="N89" s="73">
        <v>263.48</v>
      </c>
      <c r="O89" s="46">
        <v>120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0.57999999999999996</v>
      </c>
      <c r="Y89">
        <v>0</v>
      </c>
      <c r="Z89">
        <v>25</v>
      </c>
      <c r="AA89">
        <v>55</v>
      </c>
      <c r="AB89">
        <v>20</v>
      </c>
      <c r="AC89">
        <v>7.7</v>
      </c>
      <c r="AD89">
        <v>25</v>
      </c>
      <c r="AE89">
        <v>158.47999999999999</v>
      </c>
      <c r="AF89">
        <v>0</v>
      </c>
      <c r="AG89">
        <v>0</v>
      </c>
      <c r="AH89">
        <v>0</v>
      </c>
      <c r="AI89">
        <v>100</v>
      </c>
      <c r="AJ89">
        <v>0</v>
      </c>
      <c r="AK89">
        <v>5.78</v>
      </c>
      <c r="AL89">
        <v>0</v>
      </c>
      <c r="AM89">
        <v>11.55</v>
      </c>
      <c r="AN89">
        <v>0</v>
      </c>
      <c r="AO89">
        <v>8.18</v>
      </c>
      <c r="AP89">
        <v>0</v>
      </c>
      <c r="AQ89">
        <v>18.29</v>
      </c>
      <c r="AR89">
        <v>6.74</v>
      </c>
      <c r="AS89">
        <v>4.8099999999999996</v>
      </c>
      <c r="AT89">
        <v>0</v>
      </c>
      <c r="AU89">
        <v>6.74</v>
      </c>
      <c r="AV89">
        <v>1.66</v>
      </c>
      <c r="AW89">
        <v>0</v>
      </c>
      <c r="AX89">
        <v>0</v>
      </c>
      <c r="AY89">
        <v>0</v>
      </c>
      <c r="AZ89">
        <v>0</v>
      </c>
    </row>
    <row r="90" spans="7:52">
      <c r="G90" t="s">
        <v>132</v>
      </c>
      <c r="H90" s="73">
        <v>0.57999999999999996</v>
      </c>
      <c r="I90" s="46">
        <v>0</v>
      </c>
      <c r="J90" s="46">
        <v>1.66</v>
      </c>
      <c r="K90" s="46">
        <v>62.09</v>
      </c>
      <c r="L90" s="46">
        <v>7.7</v>
      </c>
      <c r="M90" s="74">
        <v>0</v>
      </c>
      <c r="N90" s="73">
        <v>263.48</v>
      </c>
      <c r="O90" s="46">
        <v>120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0.57999999999999996</v>
      </c>
      <c r="Y90">
        <v>0</v>
      </c>
      <c r="Z90">
        <v>25</v>
      </c>
      <c r="AA90">
        <v>55</v>
      </c>
      <c r="AB90">
        <v>20</v>
      </c>
      <c r="AC90">
        <v>7.7</v>
      </c>
      <c r="AD90">
        <v>25</v>
      </c>
      <c r="AE90">
        <v>158.47999999999999</v>
      </c>
      <c r="AF90">
        <v>0</v>
      </c>
      <c r="AG90">
        <v>0</v>
      </c>
      <c r="AH90">
        <v>0</v>
      </c>
      <c r="AI90">
        <v>100</v>
      </c>
      <c r="AJ90">
        <v>0</v>
      </c>
      <c r="AK90">
        <v>5.78</v>
      </c>
      <c r="AL90">
        <v>0</v>
      </c>
      <c r="AM90">
        <v>11.55</v>
      </c>
      <c r="AN90">
        <v>0</v>
      </c>
      <c r="AO90">
        <v>8.18</v>
      </c>
      <c r="AP90">
        <v>0</v>
      </c>
      <c r="AQ90">
        <v>18.29</v>
      </c>
      <c r="AR90">
        <v>6.74</v>
      </c>
      <c r="AS90">
        <v>4.8099999999999996</v>
      </c>
      <c r="AT90">
        <v>0</v>
      </c>
      <c r="AU90">
        <v>6.74</v>
      </c>
      <c r="AV90">
        <v>1.66</v>
      </c>
      <c r="AW90">
        <v>0</v>
      </c>
      <c r="AX90">
        <v>0</v>
      </c>
      <c r="AY90">
        <v>0</v>
      </c>
      <c r="AZ90">
        <v>0</v>
      </c>
    </row>
    <row r="91" spans="7:52">
      <c r="G91" t="s">
        <v>133</v>
      </c>
      <c r="H91" s="73">
        <v>0.53</v>
      </c>
      <c r="I91" s="46">
        <v>0</v>
      </c>
      <c r="J91" s="46">
        <v>1.66</v>
      </c>
      <c r="K91" s="46">
        <v>62.09</v>
      </c>
      <c r="L91" s="46">
        <v>7.7</v>
      </c>
      <c r="M91" s="74">
        <v>0</v>
      </c>
      <c r="N91" s="73">
        <v>258.17</v>
      </c>
      <c r="O91" s="46">
        <v>128.4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0.53</v>
      </c>
      <c r="Y91">
        <v>0</v>
      </c>
      <c r="Z91">
        <v>25</v>
      </c>
      <c r="AA91">
        <v>55</v>
      </c>
      <c r="AB91">
        <v>20</v>
      </c>
      <c r="AC91">
        <v>7.7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100</v>
      </c>
      <c r="AJ91">
        <v>0</v>
      </c>
      <c r="AK91">
        <v>5.78</v>
      </c>
      <c r="AL91">
        <v>8.4</v>
      </c>
      <c r="AM91">
        <v>11.55</v>
      </c>
      <c r="AN91">
        <v>158.47999999999999</v>
      </c>
      <c r="AO91">
        <v>8.18</v>
      </c>
      <c r="AP91">
        <v>0</v>
      </c>
      <c r="AQ91">
        <v>18.29</v>
      </c>
      <c r="AR91">
        <v>6.74</v>
      </c>
      <c r="AS91">
        <v>4.8099999999999996</v>
      </c>
      <c r="AT91">
        <v>19.690000000000001</v>
      </c>
      <c r="AU91">
        <v>6.74</v>
      </c>
      <c r="AV91">
        <v>1.66</v>
      </c>
      <c r="AW91">
        <v>0</v>
      </c>
      <c r="AX91">
        <v>0</v>
      </c>
      <c r="AY91">
        <v>0</v>
      </c>
      <c r="AZ91">
        <v>0</v>
      </c>
    </row>
    <row r="92" spans="7:52">
      <c r="G92" t="s">
        <v>134</v>
      </c>
      <c r="H92" s="73">
        <v>0.53</v>
      </c>
      <c r="I92" s="46">
        <v>0</v>
      </c>
      <c r="J92" s="46">
        <v>1.66</v>
      </c>
      <c r="K92" s="46">
        <v>62.09</v>
      </c>
      <c r="L92" s="46">
        <v>7.7</v>
      </c>
      <c r="M92" s="74">
        <v>0</v>
      </c>
      <c r="N92" s="73">
        <v>258.17</v>
      </c>
      <c r="O92" s="46">
        <v>128.4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0.53</v>
      </c>
      <c r="Y92">
        <v>0</v>
      </c>
      <c r="Z92">
        <v>25</v>
      </c>
      <c r="AA92">
        <v>55</v>
      </c>
      <c r="AB92">
        <v>20</v>
      </c>
      <c r="AC92">
        <v>7.7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100</v>
      </c>
      <c r="AJ92">
        <v>0</v>
      </c>
      <c r="AK92">
        <v>5.78</v>
      </c>
      <c r="AL92">
        <v>8.4</v>
      </c>
      <c r="AM92">
        <v>11.55</v>
      </c>
      <c r="AN92">
        <v>158.47999999999999</v>
      </c>
      <c r="AO92">
        <v>8.18</v>
      </c>
      <c r="AP92">
        <v>0</v>
      </c>
      <c r="AQ92">
        <v>18.29</v>
      </c>
      <c r="AR92">
        <v>6.74</v>
      </c>
      <c r="AS92">
        <v>4.8099999999999996</v>
      </c>
      <c r="AT92">
        <v>19.690000000000001</v>
      </c>
      <c r="AU92">
        <v>6.74</v>
      </c>
      <c r="AV92">
        <v>1.66</v>
      </c>
      <c r="AW92">
        <v>0</v>
      </c>
      <c r="AX92">
        <v>0</v>
      </c>
      <c r="AY92">
        <v>0</v>
      </c>
      <c r="AZ92">
        <v>0</v>
      </c>
    </row>
    <row r="93" spans="7:52">
      <c r="G93" t="s">
        <v>135</v>
      </c>
      <c r="H93" s="73">
        <v>0.53</v>
      </c>
      <c r="I93" s="46">
        <v>0</v>
      </c>
      <c r="J93" s="46">
        <v>1.66</v>
      </c>
      <c r="K93" s="46">
        <v>62.09</v>
      </c>
      <c r="L93" s="46">
        <v>7.7</v>
      </c>
      <c r="M93" s="74">
        <v>0</v>
      </c>
      <c r="N93" s="73">
        <v>258.17</v>
      </c>
      <c r="O93" s="46">
        <v>128.4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0.53</v>
      </c>
      <c r="Y93">
        <v>0</v>
      </c>
      <c r="Z93">
        <v>25</v>
      </c>
      <c r="AA93">
        <v>55</v>
      </c>
      <c r="AB93">
        <v>20</v>
      </c>
      <c r="AC93">
        <v>7.7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100</v>
      </c>
      <c r="AJ93">
        <v>0</v>
      </c>
      <c r="AK93">
        <v>5.78</v>
      </c>
      <c r="AL93">
        <v>8.4</v>
      </c>
      <c r="AM93">
        <v>11.55</v>
      </c>
      <c r="AN93">
        <v>158.47999999999999</v>
      </c>
      <c r="AO93">
        <v>8.18</v>
      </c>
      <c r="AP93">
        <v>0</v>
      </c>
      <c r="AQ93">
        <v>18.29</v>
      </c>
      <c r="AR93">
        <v>6.74</v>
      </c>
      <c r="AS93">
        <v>4.8099999999999996</v>
      </c>
      <c r="AT93">
        <v>19.690000000000001</v>
      </c>
      <c r="AU93">
        <v>6.74</v>
      </c>
      <c r="AV93">
        <v>1.66</v>
      </c>
      <c r="AW93">
        <v>0</v>
      </c>
      <c r="AX93">
        <v>0</v>
      </c>
      <c r="AY93">
        <v>0</v>
      </c>
      <c r="AZ93">
        <v>0</v>
      </c>
    </row>
    <row r="94" spans="7:52">
      <c r="G94" t="s">
        <v>136</v>
      </c>
      <c r="H94" s="73">
        <v>0.53</v>
      </c>
      <c r="I94" s="46">
        <v>0</v>
      </c>
      <c r="J94" s="46">
        <v>1.66</v>
      </c>
      <c r="K94" s="46">
        <v>62.09</v>
      </c>
      <c r="L94" s="46">
        <v>7.7</v>
      </c>
      <c r="M94" s="74">
        <v>0</v>
      </c>
      <c r="N94" s="73">
        <v>258.17</v>
      </c>
      <c r="O94" s="46">
        <v>128.4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0.53</v>
      </c>
      <c r="Y94">
        <v>0</v>
      </c>
      <c r="Z94">
        <v>25</v>
      </c>
      <c r="AA94">
        <v>55</v>
      </c>
      <c r="AB94">
        <v>20</v>
      </c>
      <c r="AC94">
        <v>7.7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100</v>
      </c>
      <c r="AJ94">
        <v>0</v>
      </c>
      <c r="AK94">
        <v>5.78</v>
      </c>
      <c r="AL94">
        <v>8.4</v>
      </c>
      <c r="AM94">
        <v>11.55</v>
      </c>
      <c r="AN94">
        <v>158.47999999999999</v>
      </c>
      <c r="AO94">
        <v>8.18</v>
      </c>
      <c r="AP94">
        <v>0</v>
      </c>
      <c r="AQ94">
        <v>18.29</v>
      </c>
      <c r="AR94">
        <v>6.74</v>
      </c>
      <c r="AS94">
        <v>4.8099999999999996</v>
      </c>
      <c r="AT94">
        <v>19.690000000000001</v>
      </c>
      <c r="AU94">
        <v>6.74</v>
      </c>
      <c r="AV94">
        <v>1.66</v>
      </c>
      <c r="AW94">
        <v>0</v>
      </c>
      <c r="AX94">
        <v>0</v>
      </c>
      <c r="AY94">
        <v>0</v>
      </c>
      <c r="AZ94">
        <v>0</v>
      </c>
    </row>
    <row r="95" spans="7:52">
      <c r="G95" t="s">
        <v>137</v>
      </c>
      <c r="H95" s="73">
        <v>0.48</v>
      </c>
      <c r="I95" s="46">
        <v>0</v>
      </c>
      <c r="J95" s="46">
        <v>1.66</v>
      </c>
      <c r="K95" s="46">
        <v>62.09</v>
      </c>
      <c r="L95" s="46">
        <v>7.7</v>
      </c>
      <c r="M95" s="74">
        <v>0</v>
      </c>
      <c r="N95" s="73">
        <v>203.17</v>
      </c>
      <c r="O95" s="46">
        <v>128.4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0.48</v>
      </c>
      <c r="Y95">
        <v>0</v>
      </c>
      <c r="Z95">
        <v>25</v>
      </c>
      <c r="AA95">
        <v>0</v>
      </c>
      <c r="AB95">
        <v>20</v>
      </c>
      <c r="AC95">
        <v>7.7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100</v>
      </c>
      <c r="AJ95">
        <v>0</v>
      </c>
      <c r="AK95">
        <v>5.78</v>
      </c>
      <c r="AL95">
        <v>8.4</v>
      </c>
      <c r="AM95">
        <v>11.55</v>
      </c>
      <c r="AN95">
        <v>158.47999999999999</v>
      </c>
      <c r="AO95">
        <v>8.18</v>
      </c>
      <c r="AP95">
        <v>0</v>
      </c>
      <c r="AQ95">
        <v>18.29</v>
      </c>
      <c r="AR95">
        <v>6.74</v>
      </c>
      <c r="AS95">
        <v>4.8099999999999996</v>
      </c>
      <c r="AT95">
        <v>19.690000000000001</v>
      </c>
      <c r="AU95">
        <v>6.74</v>
      </c>
      <c r="AV95">
        <v>1.66</v>
      </c>
      <c r="AW95">
        <v>0</v>
      </c>
      <c r="AX95">
        <v>0</v>
      </c>
      <c r="AY95">
        <v>0</v>
      </c>
      <c r="AZ95">
        <v>0</v>
      </c>
    </row>
    <row r="96" spans="7:52">
      <c r="G96" t="s">
        <v>138</v>
      </c>
      <c r="H96" s="73">
        <v>0.48</v>
      </c>
      <c r="I96" s="46">
        <v>0</v>
      </c>
      <c r="J96" s="46">
        <v>1.66</v>
      </c>
      <c r="K96" s="46">
        <v>62.09</v>
      </c>
      <c r="L96" s="46">
        <v>7.7</v>
      </c>
      <c r="M96" s="74">
        <v>0</v>
      </c>
      <c r="N96" s="73">
        <v>203.17</v>
      </c>
      <c r="O96" s="46">
        <v>128.4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0.48</v>
      </c>
      <c r="Y96">
        <v>0</v>
      </c>
      <c r="Z96">
        <v>25</v>
      </c>
      <c r="AA96">
        <v>0</v>
      </c>
      <c r="AB96">
        <v>20</v>
      </c>
      <c r="AC96">
        <v>7.7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100</v>
      </c>
      <c r="AJ96">
        <v>0</v>
      </c>
      <c r="AK96">
        <v>5.78</v>
      </c>
      <c r="AL96">
        <v>8.4</v>
      </c>
      <c r="AM96">
        <v>11.55</v>
      </c>
      <c r="AN96">
        <v>158.47999999999999</v>
      </c>
      <c r="AO96">
        <v>8.18</v>
      </c>
      <c r="AP96">
        <v>0</v>
      </c>
      <c r="AQ96">
        <v>18.29</v>
      </c>
      <c r="AR96">
        <v>6.74</v>
      </c>
      <c r="AS96">
        <v>4.8099999999999996</v>
      </c>
      <c r="AT96">
        <v>19.690000000000001</v>
      </c>
      <c r="AU96">
        <v>6.74</v>
      </c>
      <c r="AV96">
        <v>1.66</v>
      </c>
      <c r="AW96">
        <v>0</v>
      </c>
      <c r="AX96">
        <v>0</v>
      </c>
      <c r="AY96">
        <v>0</v>
      </c>
      <c r="AZ96">
        <v>0</v>
      </c>
    </row>
    <row r="97" spans="1:133">
      <c r="G97" t="s">
        <v>139</v>
      </c>
      <c r="H97" s="73">
        <v>0.48</v>
      </c>
      <c r="I97" s="46">
        <v>0</v>
      </c>
      <c r="J97" s="46">
        <v>1.66</v>
      </c>
      <c r="K97" s="46">
        <v>62.09</v>
      </c>
      <c r="L97" s="46">
        <v>7.7</v>
      </c>
      <c r="M97" s="74">
        <v>0</v>
      </c>
      <c r="N97" s="73">
        <v>203.17</v>
      </c>
      <c r="O97" s="46">
        <v>128.4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0.48</v>
      </c>
      <c r="Y97">
        <v>0</v>
      </c>
      <c r="Z97">
        <v>25</v>
      </c>
      <c r="AA97">
        <v>0</v>
      </c>
      <c r="AB97">
        <v>20</v>
      </c>
      <c r="AC97">
        <v>7.7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100</v>
      </c>
      <c r="AJ97">
        <v>0</v>
      </c>
      <c r="AK97">
        <v>5.78</v>
      </c>
      <c r="AL97">
        <v>8.4</v>
      </c>
      <c r="AM97">
        <v>11.55</v>
      </c>
      <c r="AN97">
        <v>158.47999999999999</v>
      </c>
      <c r="AO97">
        <v>8.18</v>
      </c>
      <c r="AP97">
        <v>0</v>
      </c>
      <c r="AQ97">
        <v>18.29</v>
      </c>
      <c r="AR97">
        <v>6.74</v>
      </c>
      <c r="AS97">
        <v>4.8099999999999996</v>
      </c>
      <c r="AT97">
        <v>19.690000000000001</v>
      </c>
      <c r="AU97">
        <v>6.74</v>
      </c>
      <c r="AV97">
        <v>1.66</v>
      </c>
      <c r="AW97">
        <v>0</v>
      </c>
      <c r="AX97">
        <v>0</v>
      </c>
      <c r="AY97">
        <v>0</v>
      </c>
      <c r="AZ97">
        <v>0</v>
      </c>
    </row>
    <row r="98" spans="1:133">
      <c r="G98" t="s">
        <v>140</v>
      </c>
      <c r="H98" s="73">
        <v>0.48</v>
      </c>
      <c r="I98" s="46">
        <v>0</v>
      </c>
      <c r="J98" s="46">
        <v>1.66</v>
      </c>
      <c r="K98" s="46">
        <v>62.09</v>
      </c>
      <c r="L98" s="46">
        <v>7.7</v>
      </c>
      <c r="M98" s="74">
        <v>0</v>
      </c>
      <c r="N98" s="73">
        <v>203.17</v>
      </c>
      <c r="O98" s="46">
        <v>128.4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0.48</v>
      </c>
      <c r="Y98">
        <v>0</v>
      </c>
      <c r="Z98">
        <v>25</v>
      </c>
      <c r="AA98">
        <v>0</v>
      </c>
      <c r="AB98">
        <v>20</v>
      </c>
      <c r="AC98">
        <v>7.7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100</v>
      </c>
      <c r="AJ98">
        <v>0</v>
      </c>
      <c r="AK98">
        <v>5.78</v>
      </c>
      <c r="AL98">
        <v>8.4</v>
      </c>
      <c r="AM98">
        <v>11.55</v>
      </c>
      <c r="AN98">
        <v>158.47999999999999</v>
      </c>
      <c r="AO98">
        <v>8.18</v>
      </c>
      <c r="AP98">
        <v>0</v>
      </c>
      <c r="AQ98">
        <v>18.29</v>
      </c>
      <c r="AR98">
        <v>6.74</v>
      </c>
      <c r="AS98">
        <v>4.8099999999999996</v>
      </c>
      <c r="AT98">
        <v>19.690000000000001</v>
      </c>
      <c r="AU98">
        <v>6.74</v>
      </c>
      <c r="AV98">
        <v>1.66</v>
      </c>
      <c r="AW98">
        <v>0</v>
      </c>
      <c r="AX98">
        <v>0</v>
      </c>
      <c r="AY98">
        <v>0</v>
      </c>
      <c r="AZ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0.28782999999999953</v>
      </c>
      <c r="I99" s="69">
        <f t="shared" ref="I99:BU99" si="1">SUM(I3:I98)/4000</f>
        <v>0</v>
      </c>
      <c r="J99" s="69">
        <f t="shared" si="1"/>
        <v>3.7940000000000015E-2</v>
      </c>
      <c r="K99" s="69">
        <f t="shared" si="1"/>
        <v>1.7964450000000012</v>
      </c>
      <c r="L99" s="69">
        <f t="shared" si="1"/>
        <v>0.23528750000000023</v>
      </c>
      <c r="M99" s="69">
        <f t="shared" si="1"/>
        <v>0</v>
      </c>
      <c r="N99" s="68">
        <f t="shared" si="1"/>
        <v>5.5791199999999916</v>
      </c>
      <c r="O99" s="69">
        <f t="shared" si="1"/>
        <v>4.1972000000000014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2.1905000000000004E-2</v>
      </c>
      <c r="X99">
        <f t="shared" si="1"/>
        <v>1.4450000000000006E-2</v>
      </c>
      <c r="Y99">
        <f t="shared" si="1"/>
        <v>2.1905000000000004E-2</v>
      </c>
      <c r="Z99">
        <f t="shared" si="1"/>
        <v>0.6</v>
      </c>
      <c r="AA99">
        <f t="shared" si="1"/>
        <v>0.27500000000000002</v>
      </c>
      <c r="AB99">
        <f t="shared" si="1"/>
        <v>0.48</v>
      </c>
      <c r="AC99">
        <f t="shared" si="1"/>
        <v>0.18480000000000021</v>
      </c>
      <c r="AD99">
        <f t="shared" si="1"/>
        <v>0.1</v>
      </c>
      <c r="AE99">
        <f t="shared" si="1"/>
        <v>2.5356799999999957</v>
      </c>
      <c r="AF99">
        <f t="shared" si="1"/>
        <v>5.0487499999999998E-2</v>
      </c>
      <c r="AG99">
        <f t="shared" si="1"/>
        <v>1.8589999999999999E-2</v>
      </c>
      <c r="AH99">
        <f t="shared" si="1"/>
        <v>1.25</v>
      </c>
      <c r="AI99">
        <f t="shared" si="1"/>
        <v>2.4</v>
      </c>
      <c r="AJ99">
        <f t="shared" si="1"/>
        <v>0.27338000000000007</v>
      </c>
      <c r="AK99">
        <f t="shared" si="1"/>
        <v>0.13871999999999965</v>
      </c>
      <c r="AL99">
        <f t="shared" si="1"/>
        <v>6.7200000000000024E-2</v>
      </c>
      <c r="AM99">
        <f t="shared" si="1"/>
        <v>0.27719999999999956</v>
      </c>
      <c r="AN99">
        <f t="shared" si="1"/>
        <v>1.2678399999999992</v>
      </c>
      <c r="AO99">
        <f t="shared" si="1"/>
        <v>0.19631999999999969</v>
      </c>
      <c r="AP99">
        <f t="shared" si="1"/>
        <v>0.6430800000000001</v>
      </c>
      <c r="AQ99">
        <f t="shared" si="1"/>
        <v>0.43895999999999946</v>
      </c>
      <c r="AR99">
        <f t="shared" si="1"/>
        <v>0.16176000000000015</v>
      </c>
      <c r="AS99">
        <f t="shared" si="1"/>
        <v>0.11544000000000004</v>
      </c>
      <c r="AT99">
        <f t="shared" si="1"/>
        <v>0.15752000000000008</v>
      </c>
      <c r="AU99">
        <f t="shared" si="1"/>
        <v>0.16176000000000015</v>
      </c>
      <c r="AV99">
        <f t="shared" si="1"/>
        <v>3.7940000000000015E-2</v>
      </c>
      <c r="AW99">
        <f t="shared" si="1"/>
        <v>0.105875</v>
      </c>
      <c r="AX99">
        <f t="shared" si="1"/>
        <v>0</v>
      </c>
      <c r="AY99">
        <f t="shared" si="1"/>
        <v>7.2679999999999995E-2</v>
      </c>
      <c r="AZ99">
        <f t="shared" si="1"/>
        <v>6.5329999999999999E-2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534</v>
      </c>
      <c r="X100" t="s">
        <v>536</v>
      </c>
      <c r="Y100" t="s">
        <v>538</v>
      </c>
      <c r="Z100" t="s">
        <v>540</v>
      </c>
      <c r="AA100" t="s">
        <v>542</v>
      </c>
      <c r="AB100" t="s">
        <v>544</v>
      </c>
      <c r="AC100" t="s">
        <v>546</v>
      </c>
      <c r="AD100" t="s">
        <v>547</v>
      </c>
      <c r="AE100" t="s">
        <v>549</v>
      </c>
      <c r="AF100" t="s">
        <v>551</v>
      </c>
      <c r="AG100" t="s">
        <v>553</v>
      </c>
      <c r="AH100" t="s">
        <v>555</v>
      </c>
      <c r="AI100" t="s">
        <v>557</v>
      </c>
      <c r="AJ100" t="s">
        <v>559</v>
      </c>
      <c r="AK100" t="s">
        <v>561</v>
      </c>
      <c r="AL100" t="s">
        <v>562</v>
      </c>
      <c r="AM100" t="s">
        <v>563</v>
      </c>
      <c r="AN100" t="s">
        <v>564</v>
      </c>
      <c r="AO100" t="s">
        <v>565</v>
      </c>
      <c r="AP100" t="s">
        <v>566</v>
      </c>
      <c r="AQ100" t="s">
        <v>568</v>
      </c>
      <c r="AR100" t="s">
        <v>570</v>
      </c>
      <c r="AS100" t="s">
        <v>572</v>
      </c>
      <c r="AT100" t="s">
        <v>573</v>
      </c>
      <c r="AU100" t="s">
        <v>575</v>
      </c>
      <c r="AV100" t="s">
        <v>577</v>
      </c>
      <c r="AW100" t="s">
        <v>579</v>
      </c>
      <c r="AX100" t="s">
        <v>581</v>
      </c>
      <c r="AY100" t="s">
        <v>583</v>
      </c>
      <c r="AZ100" t="s">
        <v>584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4</v>
      </c>
      <c r="U1" s="223" t="s">
        <v>317</v>
      </c>
      <c r="V1" s="224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532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-21</v>
      </c>
      <c r="O3" s="53">
        <v>-83</v>
      </c>
      <c r="P3" s="53">
        <v>-135</v>
      </c>
      <c r="Q3" s="53">
        <v>0</v>
      </c>
      <c r="R3" s="53">
        <v>0</v>
      </c>
      <c r="S3" s="72">
        <v>0</v>
      </c>
      <c r="T3" t="s">
        <v>532</v>
      </c>
      <c r="U3" s="73">
        <v>-239.2</v>
      </c>
      <c r="V3" s="74">
        <v>0</v>
      </c>
      <c r="W3">
        <v>-21</v>
      </c>
      <c r="X3">
        <v>-83</v>
      </c>
      <c r="Y3">
        <v>-0.2</v>
      </c>
      <c r="Z3">
        <v>0</v>
      </c>
      <c r="AA3">
        <v>0</v>
      </c>
      <c r="AB3">
        <v>0</v>
      </c>
      <c r="AC3">
        <v>-135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-24</v>
      </c>
      <c r="O4" s="46">
        <v>-80</v>
      </c>
      <c r="P4" s="46">
        <v>-35</v>
      </c>
      <c r="Q4" s="46">
        <v>0</v>
      </c>
      <c r="R4" s="46">
        <v>-0.4</v>
      </c>
      <c r="S4" s="74">
        <v>0</v>
      </c>
      <c r="U4" s="73">
        <v>-139.6</v>
      </c>
      <c r="V4" s="74">
        <v>0</v>
      </c>
      <c r="W4">
        <v>-24</v>
      </c>
      <c r="X4">
        <v>-80</v>
      </c>
      <c r="Y4">
        <v>-0.2</v>
      </c>
      <c r="Z4">
        <v>-0.4</v>
      </c>
      <c r="AA4">
        <v>0</v>
      </c>
      <c r="AB4">
        <v>0</v>
      </c>
      <c r="AC4">
        <v>-35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-68</v>
      </c>
      <c r="O5" s="46">
        <v>-76</v>
      </c>
      <c r="P5" s="46">
        <v>-160</v>
      </c>
      <c r="Q5" s="46">
        <v>0</v>
      </c>
      <c r="R5" s="46">
        <v>-0.7</v>
      </c>
      <c r="S5" s="74">
        <v>0</v>
      </c>
      <c r="U5" s="73">
        <v>-304.89999999999998</v>
      </c>
      <c r="V5" s="74">
        <v>0</v>
      </c>
      <c r="W5">
        <v>-68</v>
      </c>
      <c r="X5">
        <v>-76</v>
      </c>
      <c r="Y5">
        <v>-0.2</v>
      </c>
      <c r="Z5">
        <v>-0.7</v>
      </c>
      <c r="AA5">
        <v>0</v>
      </c>
      <c r="AB5">
        <v>0</v>
      </c>
      <c r="AC5">
        <v>-160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-59</v>
      </c>
      <c r="O6" s="46">
        <v>-74</v>
      </c>
      <c r="P6" s="46">
        <v>-95</v>
      </c>
      <c r="Q6" s="46">
        <v>0</v>
      </c>
      <c r="R6" s="46">
        <v>-0.8</v>
      </c>
      <c r="S6" s="74">
        <v>0</v>
      </c>
      <c r="U6" s="73">
        <v>-229</v>
      </c>
      <c r="V6" s="74">
        <v>0</v>
      </c>
      <c r="W6">
        <v>-59</v>
      </c>
      <c r="X6">
        <v>-74</v>
      </c>
      <c r="Y6">
        <v>-0.2</v>
      </c>
      <c r="Z6">
        <v>-0.8</v>
      </c>
      <c r="AA6">
        <v>0</v>
      </c>
      <c r="AB6">
        <v>0</v>
      </c>
      <c r="AC6">
        <v>-95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-42</v>
      </c>
      <c r="O7" s="46">
        <v>-84</v>
      </c>
      <c r="P7" s="46">
        <v>-45</v>
      </c>
      <c r="Q7" s="46">
        <v>0</v>
      </c>
      <c r="R7" s="46">
        <v>-0.9</v>
      </c>
      <c r="S7" s="74">
        <v>0</v>
      </c>
      <c r="U7" s="73">
        <v>-172.1</v>
      </c>
      <c r="V7" s="74">
        <v>0</v>
      </c>
      <c r="W7">
        <v>-42</v>
      </c>
      <c r="X7">
        <v>-84</v>
      </c>
      <c r="Y7">
        <v>-0.2</v>
      </c>
      <c r="Z7">
        <v>-0.9</v>
      </c>
      <c r="AA7">
        <v>0</v>
      </c>
      <c r="AB7">
        <v>0</v>
      </c>
      <c r="AC7">
        <v>-45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-46</v>
      </c>
      <c r="O8" s="46">
        <v>-88</v>
      </c>
      <c r="P8" s="46">
        <v>-45</v>
      </c>
      <c r="Q8" s="46">
        <v>0</v>
      </c>
      <c r="R8" s="46">
        <v>-1.2</v>
      </c>
      <c r="S8" s="74">
        <v>0</v>
      </c>
      <c r="U8" s="73">
        <v>-180.4</v>
      </c>
      <c r="V8" s="74">
        <v>0</v>
      </c>
      <c r="W8">
        <v>-46</v>
      </c>
      <c r="X8">
        <v>-88</v>
      </c>
      <c r="Y8">
        <v>-0.2</v>
      </c>
      <c r="Z8">
        <v>-1.2</v>
      </c>
      <c r="AA8">
        <v>0</v>
      </c>
      <c r="AB8">
        <v>0</v>
      </c>
      <c r="AC8">
        <v>-45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-64</v>
      </c>
      <c r="O9" s="46">
        <v>-102</v>
      </c>
      <c r="P9" s="46">
        <v>-30</v>
      </c>
      <c r="Q9" s="46">
        <v>0</v>
      </c>
      <c r="R9" s="46">
        <v>-1.3</v>
      </c>
      <c r="S9" s="74">
        <v>0</v>
      </c>
      <c r="U9" s="73">
        <v>-197.5</v>
      </c>
      <c r="V9" s="74">
        <v>0</v>
      </c>
      <c r="W9">
        <v>-64</v>
      </c>
      <c r="X9">
        <v>-102</v>
      </c>
      <c r="Y9">
        <v>-0.2</v>
      </c>
      <c r="Z9">
        <v>-1.3</v>
      </c>
      <c r="AA9">
        <v>0</v>
      </c>
      <c r="AB9">
        <v>0</v>
      </c>
      <c r="AC9">
        <v>-30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-60</v>
      </c>
      <c r="O10" s="46">
        <v>-106</v>
      </c>
      <c r="P10" s="46">
        <v>-30</v>
      </c>
      <c r="Q10" s="46">
        <v>0</v>
      </c>
      <c r="R10" s="46">
        <v>-1.3</v>
      </c>
      <c r="S10" s="74">
        <v>0</v>
      </c>
      <c r="U10" s="73">
        <v>-197.5</v>
      </c>
      <c r="V10" s="74">
        <v>0</v>
      </c>
      <c r="W10">
        <v>-60</v>
      </c>
      <c r="X10">
        <v>-106</v>
      </c>
      <c r="Y10">
        <v>-0.2</v>
      </c>
      <c r="Z10">
        <v>-1.3</v>
      </c>
      <c r="AA10">
        <v>0</v>
      </c>
      <c r="AB10">
        <v>0</v>
      </c>
      <c r="AC10">
        <v>-30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-51</v>
      </c>
      <c r="O11" s="46">
        <v>-102</v>
      </c>
      <c r="P11" s="46">
        <v>-30</v>
      </c>
      <c r="Q11" s="46">
        <v>0</v>
      </c>
      <c r="R11" s="46">
        <v>-1.5</v>
      </c>
      <c r="S11" s="74">
        <v>0</v>
      </c>
      <c r="U11" s="73">
        <v>-184.7</v>
      </c>
      <c r="V11" s="74">
        <v>0</v>
      </c>
      <c r="W11">
        <v>-51</v>
      </c>
      <c r="X11">
        <v>-102</v>
      </c>
      <c r="Y11">
        <v>-0.2</v>
      </c>
      <c r="Z11">
        <v>-1.5</v>
      </c>
      <c r="AA11">
        <v>0</v>
      </c>
      <c r="AB11">
        <v>0</v>
      </c>
      <c r="AC11">
        <v>-30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-47</v>
      </c>
      <c r="O12" s="46">
        <v>-103</v>
      </c>
      <c r="P12" s="46">
        <v>-30</v>
      </c>
      <c r="Q12" s="46">
        <v>0</v>
      </c>
      <c r="R12" s="46">
        <v>-1.6</v>
      </c>
      <c r="S12" s="74">
        <v>0</v>
      </c>
      <c r="U12" s="73">
        <v>-181.8</v>
      </c>
      <c r="V12" s="74">
        <v>0</v>
      </c>
      <c r="W12">
        <v>-47</v>
      </c>
      <c r="X12">
        <v>-103</v>
      </c>
      <c r="Y12">
        <v>-0.2</v>
      </c>
      <c r="Z12">
        <v>-1.6</v>
      </c>
      <c r="AA12">
        <v>0</v>
      </c>
      <c r="AB12">
        <v>0</v>
      </c>
      <c r="AC12">
        <v>-30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-98</v>
      </c>
      <c r="O13" s="46">
        <v>-94</v>
      </c>
      <c r="P13" s="46">
        <v>-50</v>
      </c>
      <c r="Q13" s="46">
        <v>0</v>
      </c>
      <c r="R13" s="46">
        <v>-1.7</v>
      </c>
      <c r="S13" s="74">
        <v>0</v>
      </c>
      <c r="U13" s="73">
        <v>-243.9</v>
      </c>
      <c r="V13" s="74">
        <v>0</v>
      </c>
      <c r="W13">
        <v>-98</v>
      </c>
      <c r="X13">
        <v>-94</v>
      </c>
      <c r="Y13">
        <v>-0.2</v>
      </c>
      <c r="Z13">
        <v>-1.7</v>
      </c>
      <c r="AA13">
        <v>0</v>
      </c>
      <c r="AB13">
        <v>0</v>
      </c>
      <c r="AC13">
        <v>-50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-93</v>
      </c>
      <c r="O14" s="46">
        <v>-90</v>
      </c>
      <c r="P14" s="46">
        <v>-50</v>
      </c>
      <c r="Q14" s="46">
        <v>0</v>
      </c>
      <c r="R14" s="46">
        <v>-1.7</v>
      </c>
      <c r="S14" s="74">
        <v>0</v>
      </c>
      <c r="U14" s="73">
        <v>-234.9</v>
      </c>
      <c r="V14" s="74">
        <v>0</v>
      </c>
      <c r="W14">
        <v>-93</v>
      </c>
      <c r="X14">
        <v>-90</v>
      </c>
      <c r="Y14">
        <v>-0.2</v>
      </c>
      <c r="Z14">
        <v>-1.7</v>
      </c>
      <c r="AA14">
        <v>0</v>
      </c>
      <c r="AB14">
        <v>0</v>
      </c>
      <c r="AC14">
        <v>-50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-100</v>
      </c>
      <c r="O15" s="46">
        <v>-112</v>
      </c>
      <c r="P15" s="46">
        <v>-50</v>
      </c>
      <c r="Q15" s="46">
        <v>0</v>
      </c>
      <c r="R15" s="46">
        <v>-1.6</v>
      </c>
      <c r="S15" s="74">
        <v>0</v>
      </c>
      <c r="U15" s="73">
        <v>-263.8</v>
      </c>
      <c r="V15" s="74">
        <v>0</v>
      </c>
      <c r="W15">
        <v>-100</v>
      </c>
      <c r="X15">
        <v>-112</v>
      </c>
      <c r="Y15">
        <v>-0.2</v>
      </c>
      <c r="Z15">
        <v>-1.6</v>
      </c>
      <c r="AA15">
        <v>0</v>
      </c>
      <c r="AB15">
        <v>0</v>
      </c>
      <c r="AC15">
        <v>-50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-100</v>
      </c>
      <c r="O16" s="46">
        <v>-112</v>
      </c>
      <c r="P16" s="46">
        <v>-50</v>
      </c>
      <c r="Q16" s="46">
        <v>0</v>
      </c>
      <c r="R16" s="46">
        <v>-1.6</v>
      </c>
      <c r="S16" s="74">
        <v>0</v>
      </c>
      <c r="U16" s="73">
        <v>-263.8</v>
      </c>
      <c r="V16" s="74">
        <v>0</v>
      </c>
      <c r="W16">
        <v>-100</v>
      </c>
      <c r="X16">
        <v>-112</v>
      </c>
      <c r="Y16">
        <v>-0.2</v>
      </c>
      <c r="Z16">
        <v>-1.6</v>
      </c>
      <c r="AA16">
        <v>0</v>
      </c>
      <c r="AB16">
        <v>0</v>
      </c>
      <c r="AC16">
        <v>-50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-115</v>
      </c>
      <c r="O17" s="46">
        <v>-126</v>
      </c>
      <c r="P17" s="46">
        <v>-60</v>
      </c>
      <c r="Q17" s="46">
        <v>0</v>
      </c>
      <c r="R17" s="46">
        <v>-1.6</v>
      </c>
      <c r="S17" s="74">
        <v>0</v>
      </c>
      <c r="U17" s="73">
        <v>-302.8</v>
      </c>
      <c r="V17" s="74">
        <v>0</v>
      </c>
      <c r="W17">
        <v>-115</v>
      </c>
      <c r="X17">
        <v>-126</v>
      </c>
      <c r="Y17">
        <v>-0.2</v>
      </c>
      <c r="Z17">
        <v>-1.6</v>
      </c>
      <c r="AA17">
        <v>0</v>
      </c>
      <c r="AB17">
        <v>0</v>
      </c>
      <c r="AC17">
        <v>-60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0.1</v>
      </c>
      <c r="N18" s="73">
        <v>-126</v>
      </c>
      <c r="O18" s="46">
        <v>-125</v>
      </c>
      <c r="P18" s="46">
        <v>-65</v>
      </c>
      <c r="Q18" s="46">
        <v>0</v>
      </c>
      <c r="R18" s="46">
        <v>-1.4</v>
      </c>
      <c r="S18" s="74">
        <v>0</v>
      </c>
      <c r="U18" s="73">
        <v>-317.60000000000002</v>
      </c>
      <c r="V18" s="74">
        <v>0.1</v>
      </c>
      <c r="W18">
        <v>-126</v>
      </c>
      <c r="X18">
        <v>-125</v>
      </c>
      <c r="Y18">
        <v>-0.2</v>
      </c>
      <c r="Z18">
        <v>-1.4</v>
      </c>
      <c r="AA18">
        <v>0</v>
      </c>
      <c r="AB18">
        <v>0.1</v>
      </c>
      <c r="AC18">
        <v>-65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-108</v>
      </c>
      <c r="O19" s="46">
        <v>-116</v>
      </c>
      <c r="P19" s="46">
        <v>-55</v>
      </c>
      <c r="Q19" s="46">
        <v>0</v>
      </c>
      <c r="R19" s="46">
        <v>-1.1000000000000001</v>
      </c>
      <c r="S19" s="74">
        <v>0</v>
      </c>
      <c r="U19" s="73">
        <v>-280.3</v>
      </c>
      <c r="V19" s="74">
        <v>0</v>
      </c>
      <c r="W19">
        <v>-108</v>
      </c>
      <c r="X19">
        <v>-116</v>
      </c>
      <c r="Y19">
        <v>-0.2</v>
      </c>
      <c r="Z19">
        <v>-1.1000000000000001</v>
      </c>
      <c r="AA19">
        <v>0</v>
      </c>
      <c r="AB19">
        <v>0</v>
      </c>
      <c r="AC19">
        <v>-55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-126</v>
      </c>
      <c r="O20" s="46">
        <v>-115</v>
      </c>
      <c r="P20" s="46">
        <v>-50</v>
      </c>
      <c r="Q20" s="46">
        <v>0</v>
      </c>
      <c r="R20" s="46">
        <v>-0.5</v>
      </c>
      <c r="S20" s="74">
        <v>0</v>
      </c>
      <c r="U20" s="73">
        <v>-291.7</v>
      </c>
      <c r="V20" s="74">
        <v>0</v>
      </c>
      <c r="W20">
        <v>-126</v>
      </c>
      <c r="X20">
        <v>-115</v>
      </c>
      <c r="Y20">
        <v>-0.2</v>
      </c>
      <c r="Z20">
        <v>-0.5</v>
      </c>
      <c r="AA20">
        <v>0</v>
      </c>
      <c r="AB20">
        <v>0</v>
      </c>
      <c r="AC20">
        <v>-50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-128</v>
      </c>
      <c r="O21" s="46">
        <v>-128</v>
      </c>
      <c r="P21" s="46">
        <v>-50</v>
      </c>
      <c r="Q21" s="46">
        <v>0</v>
      </c>
      <c r="R21" s="46">
        <v>0</v>
      </c>
      <c r="S21" s="74">
        <v>0</v>
      </c>
      <c r="U21" s="73">
        <v>-306.2</v>
      </c>
      <c r="V21" s="74">
        <v>0</v>
      </c>
      <c r="W21">
        <v>-128</v>
      </c>
      <c r="X21">
        <v>-128</v>
      </c>
      <c r="Y21">
        <v>-0.2</v>
      </c>
      <c r="Z21">
        <v>0</v>
      </c>
      <c r="AA21">
        <v>0</v>
      </c>
      <c r="AB21">
        <v>0</v>
      </c>
      <c r="AC21">
        <v>-50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1.1499999999999999</v>
      </c>
      <c r="M22" s="74">
        <v>0.1</v>
      </c>
      <c r="N22" s="73">
        <v>-127</v>
      </c>
      <c r="O22" s="46">
        <v>-128</v>
      </c>
      <c r="P22" s="46">
        <v>-90</v>
      </c>
      <c r="Q22" s="46">
        <v>0</v>
      </c>
      <c r="R22" s="46">
        <v>0</v>
      </c>
      <c r="S22" s="74">
        <v>0</v>
      </c>
      <c r="U22" s="73">
        <v>-345.2</v>
      </c>
      <c r="V22" s="74">
        <v>1.25</v>
      </c>
      <c r="W22">
        <v>-127</v>
      </c>
      <c r="X22">
        <v>-128</v>
      </c>
      <c r="Y22">
        <v>-0.2</v>
      </c>
      <c r="Z22">
        <v>1.1499999999999999</v>
      </c>
      <c r="AA22">
        <v>0</v>
      </c>
      <c r="AB22">
        <v>0.1</v>
      </c>
      <c r="AC22">
        <v>-90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3.27</v>
      </c>
      <c r="M23" s="74">
        <v>0</v>
      </c>
      <c r="N23" s="73">
        <v>-132</v>
      </c>
      <c r="O23" s="46">
        <v>-135</v>
      </c>
      <c r="P23" s="46">
        <v>0</v>
      </c>
      <c r="Q23" s="46">
        <v>0</v>
      </c>
      <c r="R23" s="46">
        <v>0</v>
      </c>
      <c r="S23" s="74">
        <v>0</v>
      </c>
      <c r="U23" s="73">
        <v>-267.2</v>
      </c>
      <c r="V23" s="74">
        <v>3.27</v>
      </c>
      <c r="W23">
        <v>-132</v>
      </c>
      <c r="X23">
        <v>-135</v>
      </c>
      <c r="Y23">
        <v>-0.2</v>
      </c>
      <c r="Z23">
        <v>3.27</v>
      </c>
      <c r="AA23">
        <v>0</v>
      </c>
      <c r="AB23">
        <v>0</v>
      </c>
      <c r="AC23">
        <v>0</v>
      </c>
    </row>
    <row r="24" spans="7:29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6.16</v>
      </c>
      <c r="M24" s="74">
        <v>0</v>
      </c>
      <c r="N24" s="73">
        <v>-175</v>
      </c>
      <c r="O24" s="46">
        <v>-102</v>
      </c>
      <c r="P24" s="46">
        <v>0</v>
      </c>
      <c r="Q24" s="46">
        <v>0</v>
      </c>
      <c r="R24" s="46">
        <v>0</v>
      </c>
      <c r="S24" s="74">
        <v>0</v>
      </c>
      <c r="U24" s="73">
        <v>-277.2</v>
      </c>
      <c r="V24" s="74">
        <v>6.16</v>
      </c>
      <c r="W24">
        <v>-175</v>
      </c>
      <c r="X24">
        <v>-102</v>
      </c>
      <c r="Y24">
        <v>-0.2</v>
      </c>
      <c r="Z24">
        <v>6.16</v>
      </c>
      <c r="AA24">
        <v>0</v>
      </c>
      <c r="AB24">
        <v>0</v>
      </c>
      <c r="AC24">
        <v>0</v>
      </c>
    </row>
    <row r="25" spans="7:29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9.34</v>
      </c>
      <c r="M25" s="74">
        <v>0</v>
      </c>
      <c r="N25" s="73">
        <v>-198</v>
      </c>
      <c r="O25" s="46">
        <v>-97</v>
      </c>
      <c r="P25" s="46">
        <v>0</v>
      </c>
      <c r="Q25" s="46">
        <v>0</v>
      </c>
      <c r="R25" s="46">
        <v>0</v>
      </c>
      <c r="S25" s="74">
        <v>0</v>
      </c>
      <c r="U25" s="73">
        <v>-295.2</v>
      </c>
      <c r="V25" s="74">
        <v>9.34</v>
      </c>
      <c r="W25">
        <v>-198</v>
      </c>
      <c r="X25">
        <v>-97</v>
      </c>
      <c r="Y25">
        <v>-0.2</v>
      </c>
      <c r="Z25">
        <v>9.34</v>
      </c>
      <c r="AA25">
        <v>0</v>
      </c>
      <c r="AB25">
        <v>0</v>
      </c>
      <c r="AC25">
        <v>0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12.32</v>
      </c>
      <c r="M26" s="74">
        <v>0</v>
      </c>
      <c r="N26" s="73">
        <v>-164</v>
      </c>
      <c r="O26" s="46">
        <v>-60</v>
      </c>
      <c r="P26" s="46">
        <v>-90</v>
      </c>
      <c r="Q26" s="46">
        <v>0</v>
      </c>
      <c r="R26" s="46">
        <v>0</v>
      </c>
      <c r="S26" s="74">
        <v>0</v>
      </c>
      <c r="U26" s="73">
        <v>-314.2</v>
      </c>
      <c r="V26" s="74">
        <v>12.32</v>
      </c>
      <c r="W26">
        <v>-164</v>
      </c>
      <c r="X26">
        <v>-60</v>
      </c>
      <c r="Y26">
        <v>-0.2</v>
      </c>
      <c r="Z26">
        <v>12.32</v>
      </c>
      <c r="AA26">
        <v>0</v>
      </c>
      <c r="AB26">
        <v>0</v>
      </c>
      <c r="AC26">
        <v>-90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14.44</v>
      </c>
      <c r="L27" s="46">
        <v>15.69</v>
      </c>
      <c r="M27" s="74">
        <v>0</v>
      </c>
      <c r="N27" s="73">
        <v>-17</v>
      </c>
      <c r="O27" s="46">
        <v>-85</v>
      </c>
      <c r="P27" s="46">
        <v>-15</v>
      </c>
      <c r="Q27" s="46">
        <v>0</v>
      </c>
      <c r="R27" s="46">
        <v>0</v>
      </c>
      <c r="S27" s="74">
        <v>0</v>
      </c>
      <c r="U27" s="73">
        <v>-117.2</v>
      </c>
      <c r="V27" s="74">
        <v>30.13</v>
      </c>
      <c r="W27">
        <v>-17</v>
      </c>
      <c r="X27">
        <v>-85</v>
      </c>
      <c r="Y27">
        <v>-0.2</v>
      </c>
      <c r="Z27">
        <v>15.69</v>
      </c>
      <c r="AA27">
        <v>14.44</v>
      </c>
      <c r="AB27">
        <v>0</v>
      </c>
      <c r="AC27">
        <v>-15</v>
      </c>
    </row>
    <row r="28" spans="7:29">
      <c r="G28" t="s">
        <v>70</v>
      </c>
      <c r="H28" s="73">
        <v>40.43</v>
      </c>
      <c r="I28" s="46">
        <v>0</v>
      </c>
      <c r="J28" s="46">
        <v>0</v>
      </c>
      <c r="K28" s="46">
        <v>24.07</v>
      </c>
      <c r="L28" s="46">
        <v>18.190000000000001</v>
      </c>
      <c r="M28" s="74">
        <v>0</v>
      </c>
      <c r="N28" s="73">
        <v>0</v>
      </c>
      <c r="O28" s="46">
        <v>-125</v>
      </c>
      <c r="P28" s="46">
        <v>-15</v>
      </c>
      <c r="Q28" s="46">
        <v>0</v>
      </c>
      <c r="R28" s="46">
        <v>0</v>
      </c>
      <c r="S28" s="74">
        <v>0</v>
      </c>
      <c r="U28" s="73">
        <v>-140.19999999999999</v>
      </c>
      <c r="V28" s="74">
        <v>82.69</v>
      </c>
      <c r="W28">
        <v>40.43</v>
      </c>
      <c r="X28">
        <v>-125</v>
      </c>
      <c r="Y28">
        <v>-0.2</v>
      </c>
      <c r="Z28">
        <v>18.190000000000001</v>
      </c>
      <c r="AA28">
        <v>24.07</v>
      </c>
      <c r="AB28">
        <v>0</v>
      </c>
      <c r="AC28">
        <v>-15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24.06</v>
      </c>
      <c r="L29" s="46">
        <v>19.350000000000001</v>
      </c>
      <c r="M29" s="74">
        <v>0</v>
      </c>
      <c r="N29" s="73">
        <v>0</v>
      </c>
      <c r="O29" s="46">
        <v>-111</v>
      </c>
      <c r="P29" s="46">
        <v>-10</v>
      </c>
      <c r="Q29" s="46">
        <v>0</v>
      </c>
      <c r="R29" s="46">
        <v>0</v>
      </c>
      <c r="S29" s="74">
        <v>0</v>
      </c>
      <c r="U29" s="73">
        <v>-121.2</v>
      </c>
      <c r="V29" s="74">
        <v>43.41</v>
      </c>
      <c r="W29">
        <v>0</v>
      </c>
      <c r="X29">
        <v>-111</v>
      </c>
      <c r="Y29">
        <v>-0.2</v>
      </c>
      <c r="Z29">
        <v>19.350000000000001</v>
      </c>
      <c r="AA29">
        <v>24.06</v>
      </c>
      <c r="AB29">
        <v>0</v>
      </c>
      <c r="AC29">
        <v>-10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24.06</v>
      </c>
      <c r="L30" s="46">
        <v>20.89</v>
      </c>
      <c r="M30" s="74">
        <v>0.1</v>
      </c>
      <c r="N30" s="73">
        <v>0</v>
      </c>
      <c r="O30" s="46">
        <v>-115</v>
      </c>
      <c r="P30" s="46">
        <v>-5</v>
      </c>
      <c r="Q30" s="46">
        <v>0</v>
      </c>
      <c r="R30" s="46">
        <v>0</v>
      </c>
      <c r="S30" s="74">
        <v>0</v>
      </c>
      <c r="U30" s="73">
        <v>-120.2</v>
      </c>
      <c r="V30" s="74">
        <v>45.05</v>
      </c>
      <c r="W30">
        <v>0</v>
      </c>
      <c r="X30">
        <v>-115</v>
      </c>
      <c r="Y30">
        <v>-0.2</v>
      </c>
      <c r="Z30">
        <v>20.89</v>
      </c>
      <c r="AA30">
        <v>24.06</v>
      </c>
      <c r="AB30">
        <v>0.1</v>
      </c>
      <c r="AC30">
        <v>-5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28.88</v>
      </c>
      <c r="L31" s="46">
        <v>5.58</v>
      </c>
      <c r="M31" s="74">
        <v>0.87</v>
      </c>
      <c r="N31" s="73">
        <v>-255</v>
      </c>
      <c r="O31" s="46">
        <v>-86</v>
      </c>
      <c r="P31" s="46">
        <v>0</v>
      </c>
      <c r="Q31" s="46">
        <v>0</v>
      </c>
      <c r="R31" s="46">
        <v>0</v>
      </c>
      <c r="S31" s="74">
        <v>0</v>
      </c>
      <c r="U31" s="73">
        <v>-341.2</v>
      </c>
      <c r="V31" s="74">
        <v>35.33</v>
      </c>
      <c r="W31">
        <v>-255</v>
      </c>
      <c r="X31">
        <v>-86</v>
      </c>
      <c r="Y31">
        <v>-0.2</v>
      </c>
      <c r="Z31">
        <v>5.58</v>
      </c>
      <c r="AA31">
        <v>28.88</v>
      </c>
      <c r="AB31">
        <v>0.87</v>
      </c>
      <c r="AC31">
        <v>0</v>
      </c>
    </row>
    <row r="32" spans="7:29">
      <c r="G32" t="s">
        <v>74</v>
      </c>
      <c r="H32" s="73">
        <v>0</v>
      </c>
      <c r="I32" s="46">
        <v>0</v>
      </c>
      <c r="J32" s="46">
        <v>28.88</v>
      </c>
      <c r="K32" s="46">
        <v>28.87</v>
      </c>
      <c r="L32" s="46">
        <v>8.86</v>
      </c>
      <c r="M32" s="74">
        <v>1.06</v>
      </c>
      <c r="N32" s="73">
        <v>-333</v>
      </c>
      <c r="O32" s="46">
        <v>-43</v>
      </c>
      <c r="P32" s="46">
        <v>0</v>
      </c>
      <c r="Q32" s="46">
        <v>0</v>
      </c>
      <c r="R32" s="46">
        <v>0</v>
      </c>
      <c r="S32" s="74">
        <v>0</v>
      </c>
      <c r="U32" s="73">
        <v>-376.2</v>
      </c>
      <c r="V32" s="74">
        <v>67.67</v>
      </c>
      <c r="W32">
        <v>-333</v>
      </c>
      <c r="X32">
        <v>-43</v>
      </c>
      <c r="Y32">
        <v>-0.2</v>
      </c>
      <c r="Z32">
        <v>8.86</v>
      </c>
      <c r="AA32">
        <v>28.87</v>
      </c>
      <c r="AB32">
        <v>1.06</v>
      </c>
      <c r="AC32">
        <v>28.88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34.659999999999997</v>
      </c>
      <c r="L33" s="46">
        <v>11.55</v>
      </c>
      <c r="M33" s="74">
        <v>0.96</v>
      </c>
      <c r="N33" s="73">
        <v>-171</v>
      </c>
      <c r="O33" s="46">
        <v>-50</v>
      </c>
      <c r="P33" s="46">
        <v>0</v>
      </c>
      <c r="Q33" s="46">
        <v>0</v>
      </c>
      <c r="R33" s="46">
        <v>0</v>
      </c>
      <c r="S33" s="74">
        <v>0</v>
      </c>
      <c r="U33" s="73">
        <v>-221.2</v>
      </c>
      <c r="V33" s="74">
        <v>47.17</v>
      </c>
      <c r="W33">
        <v>-171</v>
      </c>
      <c r="X33">
        <v>-50</v>
      </c>
      <c r="Y33">
        <v>-0.2</v>
      </c>
      <c r="Z33">
        <v>11.55</v>
      </c>
      <c r="AA33">
        <v>34.659999999999997</v>
      </c>
      <c r="AB33">
        <v>0.96</v>
      </c>
      <c r="AC33">
        <v>0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38.5</v>
      </c>
      <c r="L34" s="46">
        <v>12.51</v>
      </c>
      <c r="M34" s="74">
        <v>0.87</v>
      </c>
      <c r="N34" s="73">
        <v>-151</v>
      </c>
      <c r="O34" s="46">
        <v>-50</v>
      </c>
      <c r="P34" s="46">
        <v>0</v>
      </c>
      <c r="Q34" s="46">
        <v>0</v>
      </c>
      <c r="R34" s="46">
        <v>0</v>
      </c>
      <c r="S34" s="74">
        <v>0</v>
      </c>
      <c r="U34" s="73">
        <v>-201.2</v>
      </c>
      <c r="V34" s="74">
        <v>51.88</v>
      </c>
      <c r="W34">
        <v>-151</v>
      </c>
      <c r="X34">
        <v>-50</v>
      </c>
      <c r="Y34">
        <v>-0.2</v>
      </c>
      <c r="Z34">
        <v>12.51</v>
      </c>
      <c r="AA34">
        <v>38.5</v>
      </c>
      <c r="AB34">
        <v>0.87</v>
      </c>
      <c r="AC34">
        <v>0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38.51</v>
      </c>
      <c r="L35" s="46">
        <v>10.68</v>
      </c>
      <c r="M35" s="74">
        <v>1.06</v>
      </c>
      <c r="N35" s="73">
        <v>-154</v>
      </c>
      <c r="O35" s="46">
        <v>-55</v>
      </c>
      <c r="P35" s="46">
        <v>0</v>
      </c>
      <c r="Q35" s="46">
        <v>0</v>
      </c>
      <c r="R35" s="46">
        <v>0</v>
      </c>
      <c r="S35" s="74">
        <v>0</v>
      </c>
      <c r="U35" s="73">
        <v>-209.2</v>
      </c>
      <c r="V35" s="74">
        <v>50.25</v>
      </c>
      <c r="W35">
        <v>-154</v>
      </c>
      <c r="X35">
        <v>-55</v>
      </c>
      <c r="Y35">
        <v>-0.2</v>
      </c>
      <c r="Z35">
        <v>10.68</v>
      </c>
      <c r="AA35">
        <v>38.51</v>
      </c>
      <c r="AB35">
        <v>1.06</v>
      </c>
      <c r="AC35">
        <v>0</v>
      </c>
    </row>
    <row r="36" spans="7:29">
      <c r="G36" t="s">
        <v>78</v>
      </c>
      <c r="H36" s="73">
        <v>0</v>
      </c>
      <c r="I36" s="46">
        <v>0</v>
      </c>
      <c r="J36" s="46">
        <v>14.44</v>
      </c>
      <c r="K36" s="46">
        <v>43.32</v>
      </c>
      <c r="L36" s="46">
        <v>11.74</v>
      </c>
      <c r="M36" s="74">
        <v>4.04</v>
      </c>
      <c r="N36" s="73">
        <v>-249</v>
      </c>
      <c r="O36" s="46">
        <v>-35</v>
      </c>
      <c r="P36" s="46">
        <v>0</v>
      </c>
      <c r="Q36" s="46">
        <v>0</v>
      </c>
      <c r="R36" s="46">
        <v>0</v>
      </c>
      <c r="S36" s="74">
        <v>0</v>
      </c>
      <c r="U36" s="73">
        <v>-284.2</v>
      </c>
      <c r="V36" s="74">
        <v>73.540000000000006</v>
      </c>
      <c r="W36">
        <v>-249</v>
      </c>
      <c r="X36">
        <v>-35</v>
      </c>
      <c r="Y36">
        <v>-0.2</v>
      </c>
      <c r="Z36">
        <v>11.74</v>
      </c>
      <c r="AA36">
        <v>43.32</v>
      </c>
      <c r="AB36">
        <v>4.04</v>
      </c>
      <c r="AC36">
        <v>14.44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34.65</v>
      </c>
      <c r="L37" s="46">
        <v>4.1399999999999997</v>
      </c>
      <c r="M37" s="74">
        <v>0.77</v>
      </c>
      <c r="N37" s="73">
        <v>-101</v>
      </c>
      <c r="O37" s="46">
        <v>-68</v>
      </c>
      <c r="P37" s="46">
        <v>0</v>
      </c>
      <c r="Q37" s="46">
        <v>0</v>
      </c>
      <c r="R37" s="46">
        <v>0</v>
      </c>
      <c r="S37" s="74">
        <v>0</v>
      </c>
      <c r="U37" s="73">
        <v>-169.2</v>
      </c>
      <c r="V37" s="74">
        <v>39.56</v>
      </c>
      <c r="W37">
        <v>-101</v>
      </c>
      <c r="X37">
        <v>-68</v>
      </c>
      <c r="Y37">
        <v>-0.2</v>
      </c>
      <c r="Z37">
        <v>4.1399999999999997</v>
      </c>
      <c r="AA37">
        <v>34.65</v>
      </c>
      <c r="AB37">
        <v>0.77</v>
      </c>
      <c r="AC37">
        <v>0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34.65</v>
      </c>
      <c r="L38" s="46">
        <v>0.67</v>
      </c>
      <c r="M38" s="74">
        <v>0.39</v>
      </c>
      <c r="N38" s="73">
        <v>-28</v>
      </c>
      <c r="O38" s="46">
        <v>-40</v>
      </c>
      <c r="P38" s="46">
        <v>0</v>
      </c>
      <c r="Q38" s="46">
        <v>0</v>
      </c>
      <c r="R38" s="46">
        <v>0</v>
      </c>
      <c r="S38" s="74">
        <v>0</v>
      </c>
      <c r="U38" s="73">
        <v>-68.2</v>
      </c>
      <c r="V38" s="74">
        <v>35.71</v>
      </c>
      <c r="W38">
        <v>-28</v>
      </c>
      <c r="X38">
        <v>-40</v>
      </c>
      <c r="Y38">
        <v>-0.2</v>
      </c>
      <c r="Z38">
        <v>0.67</v>
      </c>
      <c r="AA38">
        <v>34.65</v>
      </c>
      <c r="AB38">
        <v>0.39</v>
      </c>
      <c r="AC38">
        <v>0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28.88</v>
      </c>
      <c r="L39" s="46">
        <v>0</v>
      </c>
      <c r="M39" s="74">
        <v>0</v>
      </c>
      <c r="N39" s="73">
        <v>-52</v>
      </c>
      <c r="O39" s="46">
        <v>-40</v>
      </c>
      <c r="P39" s="46">
        <v>-25</v>
      </c>
      <c r="Q39" s="46">
        <v>0</v>
      </c>
      <c r="R39" s="46">
        <v>0</v>
      </c>
      <c r="S39" s="74">
        <v>0</v>
      </c>
      <c r="U39" s="73">
        <v>-117.2</v>
      </c>
      <c r="V39" s="74">
        <v>28.88</v>
      </c>
      <c r="W39">
        <v>-52</v>
      </c>
      <c r="X39">
        <v>-40</v>
      </c>
      <c r="Y39">
        <v>-0.2</v>
      </c>
      <c r="Z39">
        <v>0</v>
      </c>
      <c r="AA39">
        <v>28.88</v>
      </c>
      <c r="AB39">
        <v>0</v>
      </c>
      <c r="AC39">
        <v>-25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28.88</v>
      </c>
      <c r="L40" s="46">
        <v>0</v>
      </c>
      <c r="M40" s="74">
        <v>0</v>
      </c>
      <c r="N40" s="73">
        <v>-41</v>
      </c>
      <c r="O40" s="46">
        <v>-35</v>
      </c>
      <c r="P40" s="46">
        <v>-20</v>
      </c>
      <c r="Q40" s="46">
        <v>0</v>
      </c>
      <c r="R40" s="46">
        <v>0</v>
      </c>
      <c r="S40" s="74">
        <v>0</v>
      </c>
      <c r="U40" s="73">
        <v>-96.2</v>
      </c>
      <c r="V40" s="74">
        <v>28.88</v>
      </c>
      <c r="W40">
        <v>-41</v>
      </c>
      <c r="X40">
        <v>-35</v>
      </c>
      <c r="Y40">
        <v>-0.2</v>
      </c>
      <c r="Z40">
        <v>0</v>
      </c>
      <c r="AA40">
        <v>28.88</v>
      </c>
      <c r="AB40">
        <v>0</v>
      </c>
      <c r="AC40">
        <v>-20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28.88</v>
      </c>
      <c r="L41" s="46">
        <v>13.28</v>
      </c>
      <c r="M41" s="74">
        <v>0</v>
      </c>
      <c r="N41" s="73">
        <v>-21</v>
      </c>
      <c r="O41" s="46">
        <v>-35</v>
      </c>
      <c r="P41" s="46">
        <v>-35</v>
      </c>
      <c r="Q41" s="46">
        <v>0</v>
      </c>
      <c r="R41" s="46">
        <v>0</v>
      </c>
      <c r="S41" s="74">
        <v>0</v>
      </c>
      <c r="U41" s="73">
        <v>-91.2</v>
      </c>
      <c r="V41" s="74">
        <v>42.16</v>
      </c>
      <c r="W41">
        <v>-21</v>
      </c>
      <c r="X41">
        <v>-35</v>
      </c>
      <c r="Y41">
        <v>-0.2</v>
      </c>
      <c r="Z41">
        <v>13.28</v>
      </c>
      <c r="AA41">
        <v>28.88</v>
      </c>
      <c r="AB41">
        <v>0</v>
      </c>
      <c r="AC41">
        <v>-35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28.87</v>
      </c>
      <c r="L42" s="46">
        <v>12.23</v>
      </c>
      <c r="M42" s="74">
        <v>0</v>
      </c>
      <c r="N42" s="73">
        <v>-20</v>
      </c>
      <c r="O42" s="46">
        <v>-20</v>
      </c>
      <c r="P42" s="46">
        <v>-25</v>
      </c>
      <c r="Q42" s="46">
        <v>0</v>
      </c>
      <c r="R42" s="46">
        <v>0</v>
      </c>
      <c r="S42" s="74">
        <v>0</v>
      </c>
      <c r="U42" s="73">
        <v>-65.2</v>
      </c>
      <c r="V42" s="74">
        <v>41.1</v>
      </c>
      <c r="W42">
        <v>-20</v>
      </c>
      <c r="X42">
        <v>-20</v>
      </c>
      <c r="Y42">
        <v>-0.2</v>
      </c>
      <c r="Z42">
        <v>12.23</v>
      </c>
      <c r="AA42">
        <v>28.87</v>
      </c>
      <c r="AB42">
        <v>0</v>
      </c>
      <c r="AC42">
        <v>-25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24.07</v>
      </c>
      <c r="L43" s="46">
        <v>10.78</v>
      </c>
      <c r="M43" s="74">
        <v>0</v>
      </c>
      <c r="N43" s="73">
        <v>-58</v>
      </c>
      <c r="O43" s="46">
        <v>0</v>
      </c>
      <c r="P43" s="46">
        <v>-30</v>
      </c>
      <c r="Q43" s="46">
        <v>0</v>
      </c>
      <c r="R43" s="46">
        <v>0</v>
      </c>
      <c r="S43" s="74">
        <v>0</v>
      </c>
      <c r="U43" s="73">
        <v>-88.2</v>
      </c>
      <c r="V43" s="74">
        <v>34.85</v>
      </c>
      <c r="W43">
        <v>-58</v>
      </c>
      <c r="X43">
        <v>0</v>
      </c>
      <c r="Y43">
        <v>-0.2</v>
      </c>
      <c r="Z43">
        <v>10.78</v>
      </c>
      <c r="AA43">
        <v>24.07</v>
      </c>
      <c r="AB43">
        <v>0</v>
      </c>
      <c r="AC43">
        <v>-30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24.06</v>
      </c>
      <c r="L44" s="46">
        <v>10.4</v>
      </c>
      <c r="M44" s="74">
        <v>0</v>
      </c>
      <c r="N44" s="73">
        <v>-61</v>
      </c>
      <c r="O44" s="46">
        <v>0</v>
      </c>
      <c r="P44" s="46">
        <v>-25</v>
      </c>
      <c r="Q44" s="46">
        <v>0</v>
      </c>
      <c r="R44" s="46">
        <v>0</v>
      </c>
      <c r="S44" s="74">
        <v>0</v>
      </c>
      <c r="U44" s="73">
        <v>-86.2</v>
      </c>
      <c r="V44" s="74">
        <v>34.46</v>
      </c>
      <c r="W44">
        <v>-61</v>
      </c>
      <c r="X44">
        <v>0</v>
      </c>
      <c r="Y44">
        <v>-0.2</v>
      </c>
      <c r="Z44">
        <v>10.4</v>
      </c>
      <c r="AA44">
        <v>24.06</v>
      </c>
      <c r="AB44">
        <v>0</v>
      </c>
      <c r="AC44">
        <v>-25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24.07</v>
      </c>
      <c r="L45" s="46">
        <v>9.91</v>
      </c>
      <c r="M45" s="74">
        <v>0</v>
      </c>
      <c r="N45" s="73">
        <v>-162</v>
      </c>
      <c r="O45" s="46">
        <v>-43</v>
      </c>
      <c r="P45" s="46">
        <v>-25</v>
      </c>
      <c r="Q45" s="46">
        <v>0</v>
      </c>
      <c r="R45" s="46">
        <v>0</v>
      </c>
      <c r="S45" s="74">
        <v>0</v>
      </c>
      <c r="U45" s="73">
        <v>-230.2</v>
      </c>
      <c r="V45" s="74">
        <v>33.979999999999997</v>
      </c>
      <c r="W45">
        <v>-162</v>
      </c>
      <c r="X45">
        <v>-43</v>
      </c>
      <c r="Y45">
        <v>-0.2</v>
      </c>
      <c r="Z45">
        <v>9.91</v>
      </c>
      <c r="AA45">
        <v>24.07</v>
      </c>
      <c r="AB45">
        <v>0</v>
      </c>
      <c r="AC45">
        <v>-25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24.07</v>
      </c>
      <c r="L46" s="46">
        <v>9.43</v>
      </c>
      <c r="M46" s="74">
        <v>0</v>
      </c>
      <c r="N46" s="73">
        <v>-170</v>
      </c>
      <c r="O46" s="46">
        <v>-102</v>
      </c>
      <c r="P46" s="46">
        <v>-35</v>
      </c>
      <c r="Q46" s="46">
        <v>0</v>
      </c>
      <c r="R46" s="46">
        <v>0</v>
      </c>
      <c r="S46" s="74">
        <v>0</v>
      </c>
      <c r="U46" s="73">
        <v>-307.2</v>
      </c>
      <c r="V46" s="74">
        <v>33.5</v>
      </c>
      <c r="W46">
        <v>-170</v>
      </c>
      <c r="X46">
        <v>-102</v>
      </c>
      <c r="Y46">
        <v>-0.2</v>
      </c>
      <c r="Z46">
        <v>9.43</v>
      </c>
      <c r="AA46">
        <v>24.07</v>
      </c>
      <c r="AB46">
        <v>0</v>
      </c>
      <c r="AC46">
        <v>-35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15.4</v>
      </c>
      <c r="L47" s="46">
        <v>7.7</v>
      </c>
      <c r="M47" s="74">
        <v>0</v>
      </c>
      <c r="N47" s="73">
        <v>-102</v>
      </c>
      <c r="O47" s="46">
        <v>-70</v>
      </c>
      <c r="P47" s="46">
        <v>-32</v>
      </c>
      <c r="Q47" s="46">
        <v>0</v>
      </c>
      <c r="R47" s="46">
        <v>0</v>
      </c>
      <c r="S47" s="74">
        <v>0</v>
      </c>
      <c r="U47" s="73">
        <v>-204.2</v>
      </c>
      <c r="V47" s="74">
        <v>23.1</v>
      </c>
      <c r="W47">
        <v>-102</v>
      </c>
      <c r="X47">
        <v>-70</v>
      </c>
      <c r="Y47">
        <v>-0.2</v>
      </c>
      <c r="Z47">
        <v>7.7</v>
      </c>
      <c r="AA47">
        <v>15.4</v>
      </c>
      <c r="AB47">
        <v>0</v>
      </c>
      <c r="AC47">
        <v>-32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15.4</v>
      </c>
      <c r="L48" s="46">
        <v>6.74</v>
      </c>
      <c r="M48" s="74">
        <v>0</v>
      </c>
      <c r="N48" s="73">
        <v>-74</v>
      </c>
      <c r="O48" s="46">
        <v>-56</v>
      </c>
      <c r="P48" s="46">
        <v>-34</v>
      </c>
      <c r="Q48" s="46">
        <v>0</v>
      </c>
      <c r="R48" s="46">
        <v>0</v>
      </c>
      <c r="S48" s="74">
        <v>0</v>
      </c>
      <c r="U48" s="73">
        <v>-164.2</v>
      </c>
      <c r="V48" s="74">
        <v>22.14</v>
      </c>
      <c r="W48">
        <v>-74</v>
      </c>
      <c r="X48">
        <v>-56</v>
      </c>
      <c r="Y48">
        <v>-0.2</v>
      </c>
      <c r="Z48">
        <v>6.74</v>
      </c>
      <c r="AA48">
        <v>15.4</v>
      </c>
      <c r="AB48">
        <v>0</v>
      </c>
      <c r="AC48">
        <v>-34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15.4</v>
      </c>
      <c r="L49" s="46">
        <v>5.78</v>
      </c>
      <c r="M49" s="74">
        <v>0</v>
      </c>
      <c r="N49" s="73">
        <v>-24</v>
      </c>
      <c r="O49" s="46">
        <v>-26</v>
      </c>
      <c r="P49" s="46">
        <v>-29</v>
      </c>
      <c r="Q49" s="46">
        <v>0</v>
      </c>
      <c r="R49" s="46">
        <v>0</v>
      </c>
      <c r="S49" s="74">
        <v>0</v>
      </c>
      <c r="U49" s="73">
        <v>-79.2</v>
      </c>
      <c r="V49" s="74">
        <v>21.18</v>
      </c>
      <c r="W49">
        <v>-24</v>
      </c>
      <c r="X49">
        <v>-26</v>
      </c>
      <c r="Y49">
        <v>-0.2</v>
      </c>
      <c r="Z49">
        <v>5.78</v>
      </c>
      <c r="AA49">
        <v>15.4</v>
      </c>
      <c r="AB49">
        <v>0</v>
      </c>
      <c r="AC49">
        <v>-29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15.4</v>
      </c>
      <c r="L50" s="46">
        <v>5.78</v>
      </c>
      <c r="M50" s="74">
        <v>0</v>
      </c>
      <c r="N50" s="73">
        <v>0</v>
      </c>
      <c r="O50" s="46">
        <v>-25</v>
      </c>
      <c r="P50" s="46">
        <v>-42</v>
      </c>
      <c r="Q50" s="46">
        <v>0</v>
      </c>
      <c r="R50" s="46">
        <v>0</v>
      </c>
      <c r="S50" s="74">
        <v>0</v>
      </c>
      <c r="U50" s="73">
        <v>-67.2</v>
      </c>
      <c r="V50" s="74">
        <v>21.18</v>
      </c>
      <c r="W50">
        <v>0</v>
      </c>
      <c r="X50">
        <v>-25</v>
      </c>
      <c r="Y50">
        <v>-0.2</v>
      </c>
      <c r="Z50">
        <v>5.78</v>
      </c>
      <c r="AA50">
        <v>15.4</v>
      </c>
      <c r="AB50">
        <v>0</v>
      </c>
      <c r="AC50">
        <v>-42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15.4</v>
      </c>
      <c r="L51" s="46">
        <v>3.85</v>
      </c>
      <c r="M51" s="74">
        <v>0</v>
      </c>
      <c r="N51" s="73">
        <v>0</v>
      </c>
      <c r="O51" s="46">
        <v>-33</v>
      </c>
      <c r="P51" s="46">
        <v>-33</v>
      </c>
      <c r="Q51" s="46">
        <v>0</v>
      </c>
      <c r="R51" s="46">
        <v>0</v>
      </c>
      <c r="S51" s="74">
        <v>0</v>
      </c>
      <c r="U51" s="73">
        <v>-66.2</v>
      </c>
      <c r="V51" s="74">
        <v>19.25</v>
      </c>
      <c r="W51">
        <v>0</v>
      </c>
      <c r="X51">
        <v>-33</v>
      </c>
      <c r="Y51">
        <v>-0.2</v>
      </c>
      <c r="Z51">
        <v>3.85</v>
      </c>
      <c r="AA51">
        <v>15.4</v>
      </c>
      <c r="AB51">
        <v>0</v>
      </c>
      <c r="AC51">
        <v>-33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15.4</v>
      </c>
      <c r="L52" s="46">
        <v>1.93</v>
      </c>
      <c r="M52" s="74">
        <v>0</v>
      </c>
      <c r="N52" s="73">
        <v>0</v>
      </c>
      <c r="O52" s="46">
        <v>-40</v>
      </c>
      <c r="P52" s="46">
        <v>-33</v>
      </c>
      <c r="Q52" s="46">
        <v>0</v>
      </c>
      <c r="R52" s="46">
        <v>0</v>
      </c>
      <c r="S52" s="74">
        <v>0</v>
      </c>
      <c r="U52" s="73">
        <v>-73.2</v>
      </c>
      <c r="V52" s="74">
        <v>17.329999999999998</v>
      </c>
      <c r="W52">
        <v>0</v>
      </c>
      <c r="X52">
        <v>-40</v>
      </c>
      <c r="Y52">
        <v>-0.2</v>
      </c>
      <c r="Z52">
        <v>1.93</v>
      </c>
      <c r="AA52">
        <v>15.4</v>
      </c>
      <c r="AB52">
        <v>0</v>
      </c>
      <c r="AC52">
        <v>-33</v>
      </c>
    </row>
    <row r="53" spans="7:29">
      <c r="G53" t="s">
        <v>95</v>
      </c>
      <c r="H53" s="73">
        <v>0</v>
      </c>
      <c r="I53" s="46">
        <v>0</v>
      </c>
      <c r="J53" s="46">
        <v>0</v>
      </c>
      <c r="K53" s="46">
        <v>15.4</v>
      </c>
      <c r="L53" s="46">
        <v>0.96</v>
      </c>
      <c r="M53" s="74">
        <v>0</v>
      </c>
      <c r="N53" s="73">
        <v>-49</v>
      </c>
      <c r="O53" s="46">
        <v>-38</v>
      </c>
      <c r="P53" s="46">
        <v>-43</v>
      </c>
      <c r="Q53" s="46">
        <v>0</v>
      </c>
      <c r="R53" s="46">
        <v>0</v>
      </c>
      <c r="S53" s="74">
        <v>0</v>
      </c>
      <c r="U53" s="73">
        <v>-130.19999999999999</v>
      </c>
      <c r="V53" s="74">
        <v>16.36</v>
      </c>
      <c r="W53">
        <v>-49</v>
      </c>
      <c r="X53">
        <v>-38</v>
      </c>
      <c r="Y53">
        <v>-0.2</v>
      </c>
      <c r="Z53">
        <v>0.96</v>
      </c>
      <c r="AA53">
        <v>15.4</v>
      </c>
      <c r="AB53">
        <v>0</v>
      </c>
      <c r="AC53">
        <v>-43</v>
      </c>
    </row>
    <row r="54" spans="7:29">
      <c r="G54" t="s">
        <v>96</v>
      </c>
      <c r="H54" s="73">
        <v>0</v>
      </c>
      <c r="I54" s="46">
        <v>0</v>
      </c>
      <c r="J54" s="46">
        <v>0</v>
      </c>
      <c r="K54" s="46">
        <v>15.4</v>
      </c>
      <c r="L54" s="46">
        <v>0.96</v>
      </c>
      <c r="M54" s="74">
        <v>0</v>
      </c>
      <c r="N54" s="73">
        <v>-53</v>
      </c>
      <c r="O54" s="46">
        <v>-84</v>
      </c>
      <c r="P54" s="46">
        <v>-42</v>
      </c>
      <c r="Q54" s="46">
        <v>0</v>
      </c>
      <c r="R54" s="46">
        <v>0</v>
      </c>
      <c r="S54" s="74">
        <v>0</v>
      </c>
      <c r="U54" s="73">
        <v>-179.2</v>
      </c>
      <c r="V54" s="74">
        <v>16.36</v>
      </c>
      <c r="W54">
        <v>-53</v>
      </c>
      <c r="X54">
        <v>-84</v>
      </c>
      <c r="Y54">
        <v>-0.2</v>
      </c>
      <c r="Z54">
        <v>0.96</v>
      </c>
      <c r="AA54">
        <v>15.4</v>
      </c>
      <c r="AB54">
        <v>0</v>
      </c>
      <c r="AC54">
        <v>-42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9.6300000000000008</v>
      </c>
      <c r="L55" s="46">
        <v>0</v>
      </c>
      <c r="M55" s="74">
        <v>0</v>
      </c>
      <c r="N55" s="73">
        <v>-59</v>
      </c>
      <c r="O55" s="46">
        <v>-102</v>
      </c>
      <c r="P55" s="46">
        <v>-66</v>
      </c>
      <c r="Q55" s="46">
        <v>0</v>
      </c>
      <c r="R55" s="46">
        <v>-2</v>
      </c>
      <c r="S55" s="74">
        <v>0</v>
      </c>
      <c r="U55" s="73">
        <v>-229.2</v>
      </c>
      <c r="V55" s="74">
        <v>9.6300000000000008</v>
      </c>
      <c r="W55">
        <v>-59</v>
      </c>
      <c r="X55">
        <v>-102</v>
      </c>
      <c r="Y55">
        <v>-0.2</v>
      </c>
      <c r="Z55">
        <v>-2</v>
      </c>
      <c r="AA55">
        <v>9.6300000000000008</v>
      </c>
      <c r="AB55">
        <v>0</v>
      </c>
      <c r="AC55">
        <v>-66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9.6300000000000008</v>
      </c>
      <c r="L56" s="46">
        <v>0</v>
      </c>
      <c r="M56" s="74">
        <v>0</v>
      </c>
      <c r="N56" s="73">
        <v>-98</v>
      </c>
      <c r="O56" s="46">
        <v>-106</v>
      </c>
      <c r="P56" s="46">
        <v>-61</v>
      </c>
      <c r="Q56" s="46">
        <v>0</v>
      </c>
      <c r="R56" s="46">
        <v>-2</v>
      </c>
      <c r="S56" s="74">
        <v>0</v>
      </c>
      <c r="U56" s="73">
        <v>-267.2</v>
      </c>
      <c r="V56" s="74">
        <v>9.6300000000000008</v>
      </c>
      <c r="W56">
        <v>-98</v>
      </c>
      <c r="X56">
        <v>-106</v>
      </c>
      <c r="Y56">
        <v>-0.2</v>
      </c>
      <c r="Z56">
        <v>-2</v>
      </c>
      <c r="AA56">
        <v>9.6300000000000008</v>
      </c>
      <c r="AB56">
        <v>0</v>
      </c>
      <c r="AC56">
        <v>-61</v>
      </c>
    </row>
    <row r="57" spans="7:29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-127</v>
      </c>
      <c r="O57" s="46">
        <v>-142</v>
      </c>
      <c r="P57" s="46">
        <v>0</v>
      </c>
      <c r="Q57" s="46">
        <v>0</v>
      </c>
      <c r="R57" s="46">
        <v>-2</v>
      </c>
      <c r="S57" s="74">
        <v>0</v>
      </c>
      <c r="U57" s="73">
        <v>-271.2</v>
      </c>
      <c r="V57" s="74">
        <v>0</v>
      </c>
      <c r="W57">
        <v>-127</v>
      </c>
      <c r="X57">
        <v>-142</v>
      </c>
      <c r="Y57">
        <v>-0.2</v>
      </c>
      <c r="Z57">
        <v>-2</v>
      </c>
      <c r="AA57">
        <v>0</v>
      </c>
      <c r="AB57">
        <v>0</v>
      </c>
      <c r="AC57">
        <v>0</v>
      </c>
    </row>
    <row r="58" spans="7:29">
      <c r="G58" t="s">
        <v>100</v>
      </c>
      <c r="H58" s="73">
        <v>0</v>
      </c>
      <c r="I58" s="46">
        <v>0</v>
      </c>
      <c r="J58" s="46">
        <v>0</v>
      </c>
      <c r="K58" s="46">
        <v>17.329999999999998</v>
      </c>
      <c r="L58" s="46">
        <v>0</v>
      </c>
      <c r="M58" s="74">
        <v>0</v>
      </c>
      <c r="N58" s="73">
        <v>-143</v>
      </c>
      <c r="O58" s="46">
        <v>-139</v>
      </c>
      <c r="P58" s="46">
        <v>0</v>
      </c>
      <c r="Q58" s="46">
        <v>0</v>
      </c>
      <c r="R58" s="46">
        <v>-2</v>
      </c>
      <c r="S58" s="74">
        <v>0</v>
      </c>
      <c r="U58" s="73">
        <v>-284.2</v>
      </c>
      <c r="V58" s="74">
        <v>17.329999999999998</v>
      </c>
      <c r="W58">
        <v>-143</v>
      </c>
      <c r="X58">
        <v>-139</v>
      </c>
      <c r="Y58">
        <v>-0.2</v>
      </c>
      <c r="Z58">
        <v>-2</v>
      </c>
      <c r="AA58">
        <v>17.329999999999998</v>
      </c>
      <c r="AB58">
        <v>0</v>
      </c>
      <c r="AC58">
        <v>0</v>
      </c>
    </row>
    <row r="59" spans="7:29">
      <c r="G59" t="s">
        <v>101</v>
      </c>
      <c r="H59" s="73">
        <v>0</v>
      </c>
      <c r="I59" s="46">
        <v>0</v>
      </c>
      <c r="J59" s="46">
        <v>4.8099999999999996</v>
      </c>
      <c r="K59" s="46">
        <v>0</v>
      </c>
      <c r="L59" s="46">
        <v>0</v>
      </c>
      <c r="M59" s="74">
        <v>0</v>
      </c>
      <c r="N59" s="73">
        <v>-140</v>
      </c>
      <c r="O59" s="46">
        <v>-138</v>
      </c>
      <c r="P59" s="46">
        <v>0</v>
      </c>
      <c r="Q59" s="46">
        <v>0</v>
      </c>
      <c r="R59" s="46">
        <v>-2</v>
      </c>
      <c r="S59" s="74">
        <v>0</v>
      </c>
      <c r="U59" s="73">
        <v>-280.2</v>
      </c>
      <c r="V59" s="74">
        <v>4.8099999999999996</v>
      </c>
      <c r="W59">
        <v>-140</v>
      </c>
      <c r="X59">
        <v>-138</v>
      </c>
      <c r="Y59">
        <v>-0.2</v>
      </c>
      <c r="Z59">
        <v>-2</v>
      </c>
      <c r="AA59">
        <v>0</v>
      </c>
      <c r="AB59">
        <v>0</v>
      </c>
      <c r="AC59">
        <v>4.8099999999999996</v>
      </c>
    </row>
    <row r="60" spans="7:29">
      <c r="G60" t="s">
        <v>102</v>
      </c>
      <c r="H60" s="73">
        <v>0</v>
      </c>
      <c r="I60" s="46">
        <v>0</v>
      </c>
      <c r="J60" s="46">
        <v>13.48</v>
      </c>
      <c r="K60" s="46">
        <v>0</v>
      </c>
      <c r="L60" s="46">
        <v>0</v>
      </c>
      <c r="M60" s="74">
        <v>0</v>
      </c>
      <c r="N60" s="73">
        <v>-148</v>
      </c>
      <c r="O60" s="46">
        <v>-134</v>
      </c>
      <c r="P60" s="46">
        <v>0</v>
      </c>
      <c r="Q60" s="46">
        <v>0</v>
      </c>
      <c r="R60" s="46">
        <v>-2</v>
      </c>
      <c r="S60" s="74">
        <v>0</v>
      </c>
      <c r="U60" s="73">
        <v>-284.2</v>
      </c>
      <c r="V60" s="74">
        <v>13.48</v>
      </c>
      <c r="W60">
        <v>-148</v>
      </c>
      <c r="X60">
        <v>-134</v>
      </c>
      <c r="Y60">
        <v>-0.2</v>
      </c>
      <c r="Z60">
        <v>-2</v>
      </c>
      <c r="AA60">
        <v>0</v>
      </c>
      <c r="AB60">
        <v>0</v>
      </c>
      <c r="AC60">
        <v>13.48</v>
      </c>
    </row>
    <row r="61" spans="7:29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-163</v>
      </c>
      <c r="O61" s="46">
        <v>-109</v>
      </c>
      <c r="P61" s="46">
        <v>-25</v>
      </c>
      <c r="Q61" s="46">
        <v>0</v>
      </c>
      <c r="R61" s="46">
        <v>-3</v>
      </c>
      <c r="S61" s="74">
        <v>0</v>
      </c>
      <c r="U61" s="73">
        <v>-300.2</v>
      </c>
      <c r="V61" s="74">
        <v>0</v>
      </c>
      <c r="W61">
        <v>-163</v>
      </c>
      <c r="X61">
        <v>-109</v>
      </c>
      <c r="Y61">
        <v>-0.2</v>
      </c>
      <c r="Z61">
        <v>-3</v>
      </c>
      <c r="AA61">
        <v>0</v>
      </c>
      <c r="AB61">
        <v>0</v>
      </c>
      <c r="AC61">
        <v>-25</v>
      </c>
    </row>
    <row r="62" spans="7:29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-175</v>
      </c>
      <c r="O62" s="46">
        <v>-96</v>
      </c>
      <c r="P62" s="46">
        <v>-23</v>
      </c>
      <c r="Q62" s="46">
        <v>0</v>
      </c>
      <c r="R62" s="46">
        <v>-3</v>
      </c>
      <c r="S62" s="74">
        <v>0</v>
      </c>
      <c r="U62" s="73">
        <v>-297.2</v>
      </c>
      <c r="V62" s="74">
        <v>0</v>
      </c>
      <c r="W62">
        <v>-175</v>
      </c>
      <c r="X62">
        <v>-96</v>
      </c>
      <c r="Y62">
        <v>-0.2</v>
      </c>
      <c r="Z62">
        <v>-3</v>
      </c>
      <c r="AA62">
        <v>0</v>
      </c>
      <c r="AB62">
        <v>0</v>
      </c>
      <c r="AC62">
        <v>-23</v>
      </c>
    </row>
    <row r="63" spans="7:29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-183</v>
      </c>
      <c r="O63" s="46">
        <v>-82</v>
      </c>
      <c r="P63" s="46">
        <v>-32</v>
      </c>
      <c r="Q63" s="46">
        <v>0</v>
      </c>
      <c r="R63" s="46">
        <v>-5</v>
      </c>
      <c r="S63" s="74">
        <v>0</v>
      </c>
      <c r="U63" s="73">
        <v>-302.2</v>
      </c>
      <c r="V63" s="74">
        <v>0</v>
      </c>
      <c r="W63">
        <v>-183</v>
      </c>
      <c r="X63">
        <v>-82</v>
      </c>
      <c r="Y63">
        <v>-0.2</v>
      </c>
      <c r="Z63">
        <v>-5</v>
      </c>
      <c r="AA63">
        <v>0</v>
      </c>
      <c r="AB63">
        <v>0</v>
      </c>
      <c r="AC63">
        <v>-32</v>
      </c>
    </row>
    <row r="64" spans="7:29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-182</v>
      </c>
      <c r="O64" s="46">
        <v>-74</v>
      </c>
      <c r="P64" s="46">
        <v>-45</v>
      </c>
      <c r="Q64" s="46">
        <v>0</v>
      </c>
      <c r="R64" s="46">
        <v>-6</v>
      </c>
      <c r="S64" s="74">
        <v>0</v>
      </c>
      <c r="U64" s="73">
        <v>-307.2</v>
      </c>
      <c r="V64" s="74">
        <v>0</v>
      </c>
      <c r="W64">
        <v>-182</v>
      </c>
      <c r="X64">
        <v>-74</v>
      </c>
      <c r="Y64">
        <v>-0.2</v>
      </c>
      <c r="Z64">
        <v>-6</v>
      </c>
      <c r="AA64">
        <v>0</v>
      </c>
      <c r="AB64">
        <v>0</v>
      </c>
      <c r="AC64">
        <v>-45</v>
      </c>
    </row>
    <row r="65" spans="7:29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-144</v>
      </c>
      <c r="O65" s="46">
        <v>-73</v>
      </c>
      <c r="P65" s="46">
        <v>-39</v>
      </c>
      <c r="Q65" s="46">
        <v>0</v>
      </c>
      <c r="R65" s="46">
        <v>-6</v>
      </c>
      <c r="S65" s="74">
        <v>0</v>
      </c>
      <c r="U65" s="73">
        <v>-262.5</v>
      </c>
      <c r="V65" s="74">
        <v>0</v>
      </c>
      <c r="W65">
        <v>-144</v>
      </c>
      <c r="X65">
        <v>-73</v>
      </c>
      <c r="Y65">
        <v>-0.5</v>
      </c>
      <c r="Z65">
        <v>-6</v>
      </c>
      <c r="AA65">
        <v>0</v>
      </c>
      <c r="AB65">
        <v>0</v>
      </c>
      <c r="AC65">
        <v>-39</v>
      </c>
    </row>
    <row r="66" spans="7:29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-125</v>
      </c>
      <c r="O66" s="46">
        <v>-85</v>
      </c>
      <c r="P66" s="46">
        <v>-117</v>
      </c>
      <c r="Q66" s="46">
        <v>0</v>
      </c>
      <c r="R66" s="46">
        <v>-5</v>
      </c>
      <c r="S66" s="74">
        <v>0</v>
      </c>
      <c r="U66" s="73">
        <v>-332.5</v>
      </c>
      <c r="V66" s="74">
        <v>0</v>
      </c>
      <c r="W66">
        <v>-125</v>
      </c>
      <c r="X66">
        <v>-85</v>
      </c>
      <c r="Y66">
        <v>-0.5</v>
      </c>
      <c r="Z66">
        <v>-5</v>
      </c>
      <c r="AA66">
        <v>0</v>
      </c>
      <c r="AB66">
        <v>0</v>
      </c>
      <c r="AC66">
        <v>-117</v>
      </c>
    </row>
    <row r="67" spans="7:29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-63</v>
      </c>
      <c r="O67" s="46">
        <v>-62</v>
      </c>
      <c r="P67" s="46">
        <v>-132</v>
      </c>
      <c r="Q67" s="46">
        <v>0</v>
      </c>
      <c r="R67" s="46">
        <v>-4</v>
      </c>
      <c r="S67" s="74">
        <v>0</v>
      </c>
      <c r="U67" s="73">
        <v>-261.5</v>
      </c>
      <c r="V67" s="74">
        <v>0</v>
      </c>
      <c r="W67">
        <v>-63</v>
      </c>
      <c r="X67">
        <v>-62</v>
      </c>
      <c r="Y67">
        <v>-0.5</v>
      </c>
      <c r="Z67">
        <v>-4</v>
      </c>
      <c r="AA67">
        <v>0</v>
      </c>
      <c r="AB67">
        <v>0</v>
      </c>
      <c r="AC67">
        <v>-132</v>
      </c>
    </row>
    <row r="68" spans="7:29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0.1</v>
      </c>
      <c r="N68" s="73">
        <v>-29</v>
      </c>
      <c r="O68" s="46">
        <v>-36</v>
      </c>
      <c r="P68" s="46">
        <v>-108</v>
      </c>
      <c r="Q68" s="46">
        <v>0</v>
      </c>
      <c r="R68" s="46">
        <v>-3</v>
      </c>
      <c r="S68" s="74">
        <v>0</v>
      </c>
      <c r="U68" s="73">
        <v>-176.5</v>
      </c>
      <c r="V68" s="74">
        <v>0.1</v>
      </c>
      <c r="W68">
        <v>-29</v>
      </c>
      <c r="X68">
        <v>-36</v>
      </c>
      <c r="Y68">
        <v>-0.5</v>
      </c>
      <c r="Z68">
        <v>-3</v>
      </c>
      <c r="AA68">
        <v>0</v>
      </c>
      <c r="AB68">
        <v>0.1</v>
      </c>
      <c r="AC68">
        <v>-108</v>
      </c>
    </row>
    <row r="69" spans="7:29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-29</v>
      </c>
      <c r="O69" s="46">
        <v>-47</v>
      </c>
      <c r="P69" s="46">
        <v>-5</v>
      </c>
      <c r="Q69" s="46">
        <v>0</v>
      </c>
      <c r="R69" s="46">
        <v>-1</v>
      </c>
      <c r="S69" s="74">
        <v>0</v>
      </c>
      <c r="U69" s="73">
        <v>-82.5</v>
      </c>
      <c r="V69" s="74">
        <v>0</v>
      </c>
      <c r="W69">
        <v>-29</v>
      </c>
      <c r="X69">
        <v>-47</v>
      </c>
      <c r="Y69">
        <v>-0.5</v>
      </c>
      <c r="Z69">
        <v>-1</v>
      </c>
      <c r="AA69">
        <v>0</v>
      </c>
      <c r="AB69">
        <v>0</v>
      </c>
      <c r="AC69">
        <v>-5</v>
      </c>
    </row>
    <row r="70" spans="7:29">
      <c r="G70" t="s">
        <v>112</v>
      </c>
      <c r="H70" s="73">
        <v>0</v>
      </c>
      <c r="I70" s="46">
        <v>0</v>
      </c>
      <c r="J70" s="46">
        <v>3.85</v>
      </c>
      <c r="K70" s="46">
        <v>0</v>
      </c>
      <c r="L70" s="46">
        <v>0.96</v>
      </c>
      <c r="M70" s="74">
        <v>0</v>
      </c>
      <c r="N70" s="73">
        <v>-36</v>
      </c>
      <c r="O70" s="46">
        <v>-55</v>
      </c>
      <c r="P70" s="46">
        <v>0</v>
      </c>
      <c r="Q70" s="46">
        <v>0</v>
      </c>
      <c r="R70" s="46">
        <v>0</v>
      </c>
      <c r="S70" s="74">
        <v>0</v>
      </c>
      <c r="U70" s="73">
        <v>-91.5</v>
      </c>
      <c r="V70" s="74">
        <v>4.8099999999999996</v>
      </c>
      <c r="W70">
        <v>-36</v>
      </c>
      <c r="X70">
        <v>-55</v>
      </c>
      <c r="Y70">
        <v>-0.5</v>
      </c>
      <c r="Z70">
        <v>0.96</v>
      </c>
      <c r="AA70">
        <v>0</v>
      </c>
      <c r="AB70">
        <v>0</v>
      </c>
      <c r="AC70">
        <v>3.85</v>
      </c>
    </row>
    <row r="71" spans="7:29">
      <c r="G71" t="s">
        <v>113</v>
      </c>
      <c r="H71" s="73">
        <v>0</v>
      </c>
      <c r="I71" s="46">
        <v>0</v>
      </c>
      <c r="J71" s="46">
        <v>0</v>
      </c>
      <c r="K71" s="46">
        <v>11.55</v>
      </c>
      <c r="L71" s="46">
        <v>1.93</v>
      </c>
      <c r="M71" s="74">
        <v>0</v>
      </c>
      <c r="N71" s="73">
        <v>-32</v>
      </c>
      <c r="O71" s="46">
        <v>-58</v>
      </c>
      <c r="P71" s="46">
        <v>-15</v>
      </c>
      <c r="Q71" s="46">
        <v>0</v>
      </c>
      <c r="R71" s="46">
        <v>0</v>
      </c>
      <c r="S71" s="74">
        <v>0</v>
      </c>
      <c r="U71" s="73">
        <v>-105.5</v>
      </c>
      <c r="V71" s="74">
        <v>13.48</v>
      </c>
      <c r="W71">
        <v>-32</v>
      </c>
      <c r="X71">
        <v>-58</v>
      </c>
      <c r="Y71">
        <v>-0.5</v>
      </c>
      <c r="Z71">
        <v>1.93</v>
      </c>
      <c r="AA71">
        <v>11.55</v>
      </c>
      <c r="AB71">
        <v>0</v>
      </c>
      <c r="AC71">
        <v>-15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10.59</v>
      </c>
      <c r="L72" s="46">
        <v>3.85</v>
      </c>
      <c r="M72" s="74">
        <v>0</v>
      </c>
      <c r="N72" s="73">
        <v>-50</v>
      </c>
      <c r="O72" s="46">
        <v>-53</v>
      </c>
      <c r="P72" s="46">
        <v>-16</v>
      </c>
      <c r="Q72" s="46">
        <v>0</v>
      </c>
      <c r="R72" s="46">
        <v>0</v>
      </c>
      <c r="S72" s="74">
        <v>0</v>
      </c>
      <c r="U72" s="73">
        <v>-119.5</v>
      </c>
      <c r="V72" s="74">
        <v>14.44</v>
      </c>
      <c r="W72">
        <v>-50</v>
      </c>
      <c r="X72">
        <v>-53</v>
      </c>
      <c r="Y72">
        <v>-0.5</v>
      </c>
      <c r="Z72">
        <v>3.85</v>
      </c>
      <c r="AA72">
        <v>10.59</v>
      </c>
      <c r="AB72">
        <v>0</v>
      </c>
      <c r="AC72">
        <v>-16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10.59</v>
      </c>
      <c r="L73" s="46">
        <v>4.8099999999999996</v>
      </c>
      <c r="M73" s="74">
        <v>0</v>
      </c>
      <c r="N73" s="73">
        <v>-115</v>
      </c>
      <c r="O73" s="46">
        <v>-47</v>
      </c>
      <c r="P73" s="46">
        <v>-20</v>
      </c>
      <c r="Q73" s="46">
        <v>0</v>
      </c>
      <c r="R73" s="46">
        <v>0</v>
      </c>
      <c r="S73" s="74">
        <v>0</v>
      </c>
      <c r="U73" s="73">
        <v>-182.5</v>
      </c>
      <c r="V73" s="74">
        <v>15.4</v>
      </c>
      <c r="W73">
        <v>-115</v>
      </c>
      <c r="X73">
        <v>-47</v>
      </c>
      <c r="Y73">
        <v>-0.5</v>
      </c>
      <c r="Z73">
        <v>4.8099999999999996</v>
      </c>
      <c r="AA73">
        <v>10.59</v>
      </c>
      <c r="AB73">
        <v>0</v>
      </c>
      <c r="AC73">
        <v>-20</v>
      </c>
    </row>
    <row r="74" spans="7:29">
      <c r="G74" t="s">
        <v>116</v>
      </c>
      <c r="H74" s="73">
        <v>0</v>
      </c>
      <c r="I74" s="46">
        <v>0</v>
      </c>
      <c r="J74" s="46">
        <v>14.44</v>
      </c>
      <c r="K74" s="46">
        <v>11.55</v>
      </c>
      <c r="L74" s="46">
        <v>0</v>
      </c>
      <c r="M74" s="74">
        <v>0</v>
      </c>
      <c r="N74" s="73">
        <v>-55</v>
      </c>
      <c r="O74" s="46">
        <v>-115</v>
      </c>
      <c r="P74" s="46">
        <v>0</v>
      </c>
      <c r="Q74" s="46">
        <v>0</v>
      </c>
      <c r="R74" s="46">
        <v>-2</v>
      </c>
      <c r="S74" s="74">
        <v>0</v>
      </c>
      <c r="U74" s="73">
        <v>-172.5</v>
      </c>
      <c r="V74" s="74">
        <v>25.99</v>
      </c>
      <c r="W74">
        <v>-55</v>
      </c>
      <c r="X74">
        <v>-115</v>
      </c>
      <c r="Y74">
        <v>-0.5</v>
      </c>
      <c r="Z74">
        <v>-2</v>
      </c>
      <c r="AA74">
        <v>11.55</v>
      </c>
      <c r="AB74">
        <v>0</v>
      </c>
      <c r="AC74">
        <v>14.44</v>
      </c>
    </row>
    <row r="75" spans="7:29">
      <c r="G75" t="s">
        <v>117</v>
      </c>
      <c r="H75" s="73">
        <v>0</v>
      </c>
      <c r="I75" s="46">
        <v>0</v>
      </c>
      <c r="J75" s="46">
        <v>0</v>
      </c>
      <c r="K75" s="46">
        <v>11.55</v>
      </c>
      <c r="L75" s="46">
        <v>0</v>
      </c>
      <c r="M75" s="74">
        <v>0.1</v>
      </c>
      <c r="N75" s="73">
        <v>-123</v>
      </c>
      <c r="O75" s="46">
        <v>-86</v>
      </c>
      <c r="P75" s="46">
        <v>-34</v>
      </c>
      <c r="Q75" s="46">
        <v>0</v>
      </c>
      <c r="R75" s="46">
        <v>-1</v>
      </c>
      <c r="S75" s="74">
        <v>0</v>
      </c>
      <c r="U75" s="73">
        <v>-244.5</v>
      </c>
      <c r="V75" s="74">
        <v>11.65</v>
      </c>
      <c r="W75">
        <v>-123</v>
      </c>
      <c r="X75">
        <v>-86</v>
      </c>
      <c r="Y75">
        <v>-0.5</v>
      </c>
      <c r="Z75">
        <v>-1</v>
      </c>
      <c r="AA75">
        <v>11.55</v>
      </c>
      <c r="AB75">
        <v>0.1</v>
      </c>
      <c r="AC75">
        <v>-34</v>
      </c>
    </row>
    <row r="76" spans="7:29">
      <c r="G76" t="s">
        <v>118</v>
      </c>
      <c r="H76" s="73">
        <v>0</v>
      </c>
      <c r="I76" s="46">
        <v>0</v>
      </c>
      <c r="J76" s="46">
        <v>0</v>
      </c>
      <c r="K76" s="46">
        <v>11.55</v>
      </c>
      <c r="L76" s="46">
        <v>0</v>
      </c>
      <c r="M76" s="74">
        <v>0.1</v>
      </c>
      <c r="N76" s="73">
        <v>-188</v>
      </c>
      <c r="O76" s="46">
        <v>-73</v>
      </c>
      <c r="P76" s="46">
        <v>-27</v>
      </c>
      <c r="Q76" s="46">
        <v>0</v>
      </c>
      <c r="R76" s="46">
        <v>-1</v>
      </c>
      <c r="S76" s="74">
        <v>0</v>
      </c>
      <c r="U76" s="73">
        <v>-289.5</v>
      </c>
      <c r="V76" s="74">
        <v>11.65</v>
      </c>
      <c r="W76">
        <v>-188</v>
      </c>
      <c r="X76">
        <v>-73</v>
      </c>
      <c r="Y76">
        <v>-0.5</v>
      </c>
      <c r="Z76">
        <v>-1</v>
      </c>
      <c r="AA76">
        <v>11.55</v>
      </c>
      <c r="AB76">
        <v>0.1</v>
      </c>
      <c r="AC76">
        <v>-27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16.98</v>
      </c>
      <c r="L77" s="46">
        <v>1.79</v>
      </c>
      <c r="M77" s="74">
        <v>0.9</v>
      </c>
      <c r="N77" s="73">
        <v>-156</v>
      </c>
      <c r="O77" s="46">
        <v>-77</v>
      </c>
      <c r="P77" s="46">
        <v>-34</v>
      </c>
      <c r="Q77" s="46">
        <v>0</v>
      </c>
      <c r="R77" s="46">
        <v>0</v>
      </c>
      <c r="S77" s="74">
        <v>0</v>
      </c>
      <c r="U77" s="73">
        <v>-267.5</v>
      </c>
      <c r="V77" s="74">
        <v>19.670000000000002</v>
      </c>
      <c r="W77">
        <v>-156</v>
      </c>
      <c r="X77">
        <v>-77</v>
      </c>
      <c r="Y77">
        <v>-0.5</v>
      </c>
      <c r="Z77">
        <v>1.79</v>
      </c>
      <c r="AA77">
        <v>16.98</v>
      </c>
      <c r="AB77">
        <v>0.9</v>
      </c>
      <c r="AC77">
        <v>-34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19.36</v>
      </c>
      <c r="L78" s="46">
        <v>2.64</v>
      </c>
      <c r="M78" s="74">
        <v>1.23</v>
      </c>
      <c r="N78" s="73">
        <v>-147</v>
      </c>
      <c r="O78" s="46">
        <v>-95</v>
      </c>
      <c r="P78" s="46">
        <v>-51</v>
      </c>
      <c r="Q78" s="46">
        <v>0</v>
      </c>
      <c r="R78" s="46">
        <v>0</v>
      </c>
      <c r="S78" s="74">
        <v>0</v>
      </c>
      <c r="U78" s="73">
        <v>-293.5</v>
      </c>
      <c r="V78" s="74">
        <v>23.23</v>
      </c>
      <c r="W78">
        <v>-147</v>
      </c>
      <c r="X78">
        <v>-95</v>
      </c>
      <c r="Y78">
        <v>-0.5</v>
      </c>
      <c r="Z78">
        <v>2.64</v>
      </c>
      <c r="AA78">
        <v>19.36</v>
      </c>
      <c r="AB78">
        <v>1.23</v>
      </c>
      <c r="AC78">
        <v>-51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19.25</v>
      </c>
      <c r="L79" s="46">
        <v>2.89</v>
      </c>
      <c r="M79" s="74">
        <v>1.06</v>
      </c>
      <c r="N79" s="73">
        <v>-168</v>
      </c>
      <c r="O79" s="46">
        <v>-93</v>
      </c>
      <c r="P79" s="46">
        <v>-57</v>
      </c>
      <c r="Q79" s="46">
        <v>0</v>
      </c>
      <c r="R79" s="46">
        <v>0</v>
      </c>
      <c r="S79" s="74">
        <v>0</v>
      </c>
      <c r="U79" s="73">
        <v>-318.5</v>
      </c>
      <c r="V79" s="74">
        <v>23.2</v>
      </c>
      <c r="W79">
        <v>-168</v>
      </c>
      <c r="X79">
        <v>-93</v>
      </c>
      <c r="Y79">
        <v>-0.5</v>
      </c>
      <c r="Z79">
        <v>2.89</v>
      </c>
      <c r="AA79">
        <v>19.25</v>
      </c>
      <c r="AB79">
        <v>1.06</v>
      </c>
      <c r="AC79">
        <v>-57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16.36</v>
      </c>
      <c r="L80" s="46">
        <v>2.89</v>
      </c>
      <c r="M80" s="74">
        <v>0.96</v>
      </c>
      <c r="N80" s="73">
        <v>-209</v>
      </c>
      <c r="O80" s="46">
        <v>-91</v>
      </c>
      <c r="P80" s="46">
        <v>-50</v>
      </c>
      <c r="Q80" s="46">
        <v>0</v>
      </c>
      <c r="R80" s="46">
        <v>0</v>
      </c>
      <c r="S80" s="74">
        <v>0</v>
      </c>
      <c r="U80" s="73">
        <v>-350.5</v>
      </c>
      <c r="V80" s="74">
        <v>20.21</v>
      </c>
      <c r="W80">
        <v>-209</v>
      </c>
      <c r="X80">
        <v>-91</v>
      </c>
      <c r="Y80">
        <v>-0.5</v>
      </c>
      <c r="Z80">
        <v>2.89</v>
      </c>
      <c r="AA80">
        <v>16.36</v>
      </c>
      <c r="AB80">
        <v>0.96</v>
      </c>
      <c r="AC80">
        <v>-50</v>
      </c>
    </row>
    <row r="81" spans="7:29">
      <c r="G81" t="s">
        <v>123</v>
      </c>
      <c r="H81" s="73">
        <v>0</v>
      </c>
      <c r="I81" s="46">
        <v>0</v>
      </c>
      <c r="J81" s="46">
        <v>0</v>
      </c>
      <c r="K81" s="46">
        <v>12.51</v>
      </c>
      <c r="L81" s="46">
        <v>0</v>
      </c>
      <c r="M81" s="74">
        <v>0</v>
      </c>
      <c r="N81" s="73">
        <v>-127</v>
      </c>
      <c r="O81" s="46">
        <v>-102</v>
      </c>
      <c r="P81" s="46">
        <v>-55</v>
      </c>
      <c r="Q81" s="46">
        <v>0</v>
      </c>
      <c r="R81" s="46">
        <v>0</v>
      </c>
      <c r="S81" s="74">
        <v>0</v>
      </c>
      <c r="U81" s="73">
        <v>-284.5</v>
      </c>
      <c r="V81" s="74">
        <v>12.51</v>
      </c>
      <c r="W81">
        <v>-127</v>
      </c>
      <c r="X81">
        <v>-102</v>
      </c>
      <c r="Y81">
        <v>-0.5</v>
      </c>
      <c r="Z81">
        <v>0</v>
      </c>
      <c r="AA81">
        <v>12.51</v>
      </c>
      <c r="AB81">
        <v>0</v>
      </c>
      <c r="AC81">
        <v>-55</v>
      </c>
    </row>
    <row r="82" spans="7:29">
      <c r="G82" t="s">
        <v>124</v>
      </c>
      <c r="H82" s="73">
        <v>0</v>
      </c>
      <c r="I82" s="46">
        <v>0</v>
      </c>
      <c r="J82" s="46">
        <v>0</v>
      </c>
      <c r="K82" s="46">
        <v>12.51</v>
      </c>
      <c r="L82" s="46">
        <v>0</v>
      </c>
      <c r="M82" s="74">
        <v>0</v>
      </c>
      <c r="N82" s="73">
        <v>-115</v>
      </c>
      <c r="O82" s="46">
        <v>-113</v>
      </c>
      <c r="P82" s="46">
        <v>-57</v>
      </c>
      <c r="Q82" s="46">
        <v>0</v>
      </c>
      <c r="R82" s="46">
        <v>0</v>
      </c>
      <c r="S82" s="74">
        <v>0</v>
      </c>
      <c r="U82" s="73">
        <v>-285.5</v>
      </c>
      <c r="V82" s="74">
        <v>12.51</v>
      </c>
      <c r="W82">
        <v>-115</v>
      </c>
      <c r="X82">
        <v>-113</v>
      </c>
      <c r="Y82">
        <v>-0.5</v>
      </c>
      <c r="Z82">
        <v>0</v>
      </c>
      <c r="AA82">
        <v>12.51</v>
      </c>
      <c r="AB82">
        <v>0</v>
      </c>
      <c r="AC82">
        <v>-57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12.52</v>
      </c>
      <c r="L83" s="46">
        <v>11.55</v>
      </c>
      <c r="M83" s="74">
        <v>0</v>
      </c>
      <c r="N83" s="73">
        <v>-56</v>
      </c>
      <c r="O83" s="46">
        <v>-172</v>
      </c>
      <c r="P83" s="46">
        <v>-58</v>
      </c>
      <c r="Q83" s="46">
        <v>0</v>
      </c>
      <c r="R83" s="46">
        <v>0</v>
      </c>
      <c r="S83" s="74">
        <v>0</v>
      </c>
      <c r="U83" s="73">
        <v>-286.5</v>
      </c>
      <c r="V83" s="74">
        <v>24.06</v>
      </c>
      <c r="W83">
        <v>-56</v>
      </c>
      <c r="X83">
        <v>-172</v>
      </c>
      <c r="Y83">
        <v>-0.5</v>
      </c>
      <c r="Z83">
        <v>11.55</v>
      </c>
      <c r="AA83">
        <v>12.52</v>
      </c>
      <c r="AB83">
        <v>0</v>
      </c>
      <c r="AC83">
        <v>-58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12.52</v>
      </c>
      <c r="L84" s="46">
        <v>11.55</v>
      </c>
      <c r="M84" s="74">
        <v>0</v>
      </c>
      <c r="N84" s="73">
        <v>-67</v>
      </c>
      <c r="O84" s="46">
        <v>-174</v>
      </c>
      <c r="P84" s="46">
        <v>-52</v>
      </c>
      <c r="Q84" s="46">
        <v>0</v>
      </c>
      <c r="R84" s="46">
        <v>0</v>
      </c>
      <c r="S84" s="74">
        <v>0</v>
      </c>
      <c r="U84" s="73">
        <v>-293.5</v>
      </c>
      <c r="V84" s="74">
        <v>24.06</v>
      </c>
      <c r="W84">
        <v>-67</v>
      </c>
      <c r="X84">
        <v>-174</v>
      </c>
      <c r="Y84">
        <v>-0.5</v>
      </c>
      <c r="Z84">
        <v>11.55</v>
      </c>
      <c r="AA84">
        <v>12.52</v>
      </c>
      <c r="AB84">
        <v>0</v>
      </c>
      <c r="AC84">
        <v>-52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12.52</v>
      </c>
      <c r="L85" s="46">
        <v>11.55</v>
      </c>
      <c r="M85" s="74">
        <v>0</v>
      </c>
      <c r="N85" s="73">
        <v>-82</v>
      </c>
      <c r="O85" s="46">
        <v>-105</v>
      </c>
      <c r="P85" s="46">
        <v>-62</v>
      </c>
      <c r="Q85" s="46">
        <v>0</v>
      </c>
      <c r="R85" s="46">
        <v>0</v>
      </c>
      <c r="S85" s="74">
        <v>0</v>
      </c>
      <c r="U85" s="73">
        <v>-249.5</v>
      </c>
      <c r="V85" s="74">
        <v>24.06</v>
      </c>
      <c r="W85">
        <v>-82</v>
      </c>
      <c r="X85">
        <v>-105</v>
      </c>
      <c r="Y85">
        <v>-0.5</v>
      </c>
      <c r="Z85">
        <v>11.55</v>
      </c>
      <c r="AA85">
        <v>12.52</v>
      </c>
      <c r="AB85">
        <v>0</v>
      </c>
      <c r="AC85">
        <v>-62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12.52</v>
      </c>
      <c r="L86" s="46">
        <v>11.55</v>
      </c>
      <c r="M86" s="74">
        <v>0</v>
      </c>
      <c r="N86" s="73">
        <v>-89</v>
      </c>
      <c r="O86" s="46">
        <v>-115</v>
      </c>
      <c r="P86" s="46">
        <v>-55</v>
      </c>
      <c r="Q86" s="46">
        <v>0</v>
      </c>
      <c r="R86" s="46">
        <v>0</v>
      </c>
      <c r="S86" s="74">
        <v>0</v>
      </c>
      <c r="U86" s="73">
        <v>-259.5</v>
      </c>
      <c r="V86" s="74">
        <v>24.06</v>
      </c>
      <c r="W86">
        <v>-89</v>
      </c>
      <c r="X86">
        <v>-115</v>
      </c>
      <c r="Y86">
        <v>-0.5</v>
      </c>
      <c r="Z86">
        <v>11.55</v>
      </c>
      <c r="AA86">
        <v>12.52</v>
      </c>
      <c r="AB86">
        <v>0</v>
      </c>
      <c r="AC86">
        <v>-55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12.51</v>
      </c>
      <c r="L87" s="46">
        <v>9.6300000000000008</v>
      </c>
      <c r="M87" s="74">
        <v>0</v>
      </c>
      <c r="N87" s="73">
        <v>-120</v>
      </c>
      <c r="O87" s="46">
        <v>-76</v>
      </c>
      <c r="P87" s="46">
        <v>-35</v>
      </c>
      <c r="Q87" s="46">
        <v>0</v>
      </c>
      <c r="R87" s="46">
        <v>0</v>
      </c>
      <c r="S87" s="74">
        <v>0</v>
      </c>
      <c r="U87" s="73">
        <v>-231.5</v>
      </c>
      <c r="V87" s="74">
        <v>22.14</v>
      </c>
      <c r="W87">
        <v>-120</v>
      </c>
      <c r="X87">
        <v>-76</v>
      </c>
      <c r="Y87">
        <v>-0.5</v>
      </c>
      <c r="Z87">
        <v>9.6300000000000008</v>
      </c>
      <c r="AA87">
        <v>12.51</v>
      </c>
      <c r="AB87">
        <v>0</v>
      </c>
      <c r="AC87">
        <v>-35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12.51</v>
      </c>
      <c r="L88" s="46">
        <v>9.6300000000000008</v>
      </c>
      <c r="M88" s="74">
        <v>0</v>
      </c>
      <c r="N88" s="73">
        <v>-122</v>
      </c>
      <c r="O88" s="46">
        <v>-68</v>
      </c>
      <c r="P88" s="46">
        <v>-47</v>
      </c>
      <c r="Q88" s="46">
        <v>0</v>
      </c>
      <c r="R88" s="46">
        <v>0</v>
      </c>
      <c r="S88" s="74">
        <v>0</v>
      </c>
      <c r="U88" s="73">
        <v>-237.5</v>
      </c>
      <c r="V88" s="74">
        <v>22.14</v>
      </c>
      <c r="W88">
        <v>-122</v>
      </c>
      <c r="X88">
        <v>-68</v>
      </c>
      <c r="Y88">
        <v>-0.5</v>
      </c>
      <c r="Z88">
        <v>9.6300000000000008</v>
      </c>
      <c r="AA88">
        <v>12.51</v>
      </c>
      <c r="AB88">
        <v>0</v>
      </c>
      <c r="AC88">
        <v>-47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12.51</v>
      </c>
      <c r="L89" s="46">
        <v>9.6300000000000008</v>
      </c>
      <c r="M89" s="74">
        <v>0</v>
      </c>
      <c r="N89" s="73">
        <v>-68</v>
      </c>
      <c r="O89" s="46">
        <v>-65</v>
      </c>
      <c r="P89" s="46">
        <v>-24</v>
      </c>
      <c r="Q89" s="46">
        <v>0</v>
      </c>
      <c r="R89" s="46">
        <v>0</v>
      </c>
      <c r="S89" s="74">
        <v>0</v>
      </c>
      <c r="U89" s="73">
        <v>-157.5</v>
      </c>
      <c r="V89" s="74">
        <v>22.14</v>
      </c>
      <c r="W89">
        <v>-68</v>
      </c>
      <c r="X89">
        <v>-65</v>
      </c>
      <c r="Y89">
        <v>-0.5</v>
      </c>
      <c r="Z89">
        <v>9.6300000000000008</v>
      </c>
      <c r="AA89">
        <v>12.51</v>
      </c>
      <c r="AB89">
        <v>0</v>
      </c>
      <c r="AC89">
        <v>-24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12.52</v>
      </c>
      <c r="L90" s="46">
        <v>8.66</v>
      </c>
      <c r="M90" s="74">
        <v>0</v>
      </c>
      <c r="N90" s="73">
        <v>-25</v>
      </c>
      <c r="O90" s="46">
        <v>-84</v>
      </c>
      <c r="P90" s="46">
        <v>-58</v>
      </c>
      <c r="Q90" s="46">
        <v>0</v>
      </c>
      <c r="R90" s="46">
        <v>0</v>
      </c>
      <c r="S90" s="74">
        <v>0</v>
      </c>
      <c r="U90" s="73">
        <v>-167.5</v>
      </c>
      <c r="V90" s="74">
        <v>21.18</v>
      </c>
      <c r="W90">
        <v>-25</v>
      </c>
      <c r="X90">
        <v>-84</v>
      </c>
      <c r="Y90">
        <v>-0.5</v>
      </c>
      <c r="Z90">
        <v>8.66</v>
      </c>
      <c r="AA90">
        <v>12.52</v>
      </c>
      <c r="AB90">
        <v>0</v>
      </c>
      <c r="AC90">
        <v>-58</v>
      </c>
    </row>
    <row r="91" spans="7:29">
      <c r="G91" t="s">
        <v>133</v>
      </c>
      <c r="H91" s="73">
        <v>23.11</v>
      </c>
      <c r="I91" s="46">
        <v>0</v>
      </c>
      <c r="J91" s="46">
        <v>0</v>
      </c>
      <c r="K91" s="46">
        <v>20.21</v>
      </c>
      <c r="L91" s="46">
        <v>7.7</v>
      </c>
      <c r="M91" s="74">
        <v>0</v>
      </c>
      <c r="N91" s="73">
        <v>0</v>
      </c>
      <c r="O91" s="46">
        <v>-111</v>
      </c>
      <c r="P91" s="46">
        <v>-51</v>
      </c>
      <c r="Q91" s="46">
        <v>0</v>
      </c>
      <c r="R91" s="46">
        <v>0</v>
      </c>
      <c r="S91" s="74">
        <v>0</v>
      </c>
      <c r="U91" s="73">
        <v>-162.5</v>
      </c>
      <c r="V91" s="74">
        <v>51.02</v>
      </c>
      <c r="W91">
        <v>23.11</v>
      </c>
      <c r="X91">
        <v>-111</v>
      </c>
      <c r="Y91">
        <v>-0.5</v>
      </c>
      <c r="Z91">
        <v>7.7</v>
      </c>
      <c r="AA91">
        <v>20.21</v>
      </c>
      <c r="AB91">
        <v>0</v>
      </c>
      <c r="AC91">
        <v>-51</v>
      </c>
    </row>
    <row r="92" spans="7:29">
      <c r="G92" t="s">
        <v>134</v>
      </c>
      <c r="H92" s="73">
        <v>0</v>
      </c>
      <c r="I92" s="46">
        <v>0</v>
      </c>
      <c r="J92" s="46">
        <v>0</v>
      </c>
      <c r="K92" s="46">
        <v>17.32</v>
      </c>
      <c r="L92" s="46">
        <v>5.78</v>
      </c>
      <c r="M92" s="74">
        <v>0</v>
      </c>
      <c r="N92" s="73">
        <v>-7</v>
      </c>
      <c r="O92" s="46">
        <v>-89</v>
      </c>
      <c r="P92" s="46">
        <v>-39</v>
      </c>
      <c r="Q92" s="46">
        <v>0</v>
      </c>
      <c r="R92" s="46">
        <v>0</v>
      </c>
      <c r="S92" s="74">
        <v>0</v>
      </c>
      <c r="U92" s="73">
        <v>-135.5</v>
      </c>
      <c r="V92" s="74">
        <v>23.1</v>
      </c>
      <c r="W92">
        <v>-7</v>
      </c>
      <c r="X92">
        <v>-89</v>
      </c>
      <c r="Y92">
        <v>-0.5</v>
      </c>
      <c r="Z92">
        <v>5.78</v>
      </c>
      <c r="AA92">
        <v>17.32</v>
      </c>
      <c r="AB92">
        <v>0</v>
      </c>
      <c r="AC92">
        <v>-39</v>
      </c>
    </row>
    <row r="93" spans="7:29">
      <c r="G93" t="s">
        <v>135</v>
      </c>
      <c r="H93" s="73">
        <v>14.44</v>
      </c>
      <c r="I93" s="46">
        <v>0</v>
      </c>
      <c r="J93" s="46">
        <v>0</v>
      </c>
      <c r="K93" s="46">
        <v>15.4</v>
      </c>
      <c r="L93" s="46">
        <v>4.8099999999999996</v>
      </c>
      <c r="M93" s="74">
        <v>0.1</v>
      </c>
      <c r="N93" s="73">
        <v>0</v>
      </c>
      <c r="O93" s="46">
        <v>-103</v>
      </c>
      <c r="P93" s="46">
        <v>-32</v>
      </c>
      <c r="Q93" s="46">
        <v>0</v>
      </c>
      <c r="R93" s="46">
        <v>0</v>
      </c>
      <c r="S93" s="74">
        <v>0</v>
      </c>
      <c r="U93" s="73">
        <v>-135.5</v>
      </c>
      <c r="V93" s="74">
        <v>34.75</v>
      </c>
      <c r="W93">
        <v>14.44</v>
      </c>
      <c r="X93">
        <v>-103</v>
      </c>
      <c r="Y93">
        <v>-0.5</v>
      </c>
      <c r="Z93">
        <v>4.8099999999999996</v>
      </c>
      <c r="AA93">
        <v>15.4</v>
      </c>
      <c r="AB93">
        <v>0.1</v>
      </c>
      <c r="AC93">
        <v>-32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12.51</v>
      </c>
      <c r="L94" s="46">
        <v>3.85</v>
      </c>
      <c r="M94" s="74">
        <v>0.1</v>
      </c>
      <c r="N94" s="73">
        <v>-36</v>
      </c>
      <c r="O94" s="46">
        <v>-121</v>
      </c>
      <c r="P94" s="46">
        <v>-31</v>
      </c>
      <c r="Q94" s="46">
        <v>0</v>
      </c>
      <c r="R94" s="46">
        <v>0</v>
      </c>
      <c r="S94" s="74">
        <v>0</v>
      </c>
      <c r="U94" s="73">
        <v>-188.5</v>
      </c>
      <c r="V94" s="74">
        <v>16.46</v>
      </c>
      <c r="W94">
        <v>-36</v>
      </c>
      <c r="X94">
        <v>-121</v>
      </c>
      <c r="Y94">
        <v>-0.5</v>
      </c>
      <c r="Z94">
        <v>3.85</v>
      </c>
      <c r="AA94">
        <v>12.51</v>
      </c>
      <c r="AB94">
        <v>0.1</v>
      </c>
      <c r="AC94">
        <v>-31</v>
      </c>
    </row>
    <row r="95" spans="7:29">
      <c r="G95" t="s">
        <v>137</v>
      </c>
      <c r="H95" s="73">
        <v>0</v>
      </c>
      <c r="I95" s="46">
        <v>0</v>
      </c>
      <c r="J95" s="46">
        <v>0</v>
      </c>
      <c r="K95" s="46">
        <v>10.58</v>
      </c>
      <c r="L95" s="46">
        <v>1.93</v>
      </c>
      <c r="M95" s="74">
        <v>0</v>
      </c>
      <c r="N95" s="73">
        <v>-13</v>
      </c>
      <c r="O95" s="46">
        <v>-126</v>
      </c>
      <c r="P95" s="46">
        <v>-31</v>
      </c>
      <c r="Q95" s="46">
        <v>0</v>
      </c>
      <c r="R95" s="46">
        <v>0</v>
      </c>
      <c r="S95" s="74">
        <v>0</v>
      </c>
      <c r="U95" s="73">
        <v>-170.5</v>
      </c>
      <c r="V95" s="74">
        <v>12.51</v>
      </c>
      <c r="W95">
        <v>-13</v>
      </c>
      <c r="X95">
        <v>-126</v>
      </c>
      <c r="Y95">
        <v>-0.5</v>
      </c>
      <c r="Z95">
        <v>1.93</v>
      </c>
      <c r="AA95">
        <v>10.58</v>
      </c>
      <c r="AB95">
        <v>0</v>
      </c>
      <c r="AC95">
        <v>-31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10.59</v>
      </c>
      <c r="L96" s="46">
        <v>0.96</v>
      </c>
      <c r="M96" s="74">
        <v>0.1</v>
      </c>
      <c r="N96" s="73">
        <v>-54</v>
      </c>
      <c r="O96" s="46">
        <v>-111</v>
      </c>
      <c r="P96" s="46">
        <v>-26</v>
      </c>
      <c r="Q96" s="46">
        <v>0</v>
      </c>
      <c r="R96" s="46">
        <v>0</v>
      </c>
      <c r="S96" s="74">
        <v>0</v>
      </c>
      <c r="U96" s="73">
        <v>-191.5</v>
      </c>
      <c r="V96" s="74">
        <v>11.65</v>
      </c>
      <c r="W96">
        <v>-54</v>
      </c>
      <c r="X96">
        <v>-111</v>
      </c>
      <c r="Y96">
        <v>-0.5</v>
      </c>
      <c r="Z96">
        <v>0.96</v>
      </c>
      <c r="AA96">
        <v>10.59</v>
      </c>
      <c r="AB96">
        <v>0.1</v>
      </c>
      <c r="AC96">
        <v>-26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10.59</v>
      </c>
      <c r="L97" s="46">
        <v>0</v>
      </c>
      <c r="M97" s="74">
        <v>0</v>
      </c>
      <c r="N97" s="73">
        <v>-98</v>
      </c>
      <c r="O97" s="46">
        <v>-113</v>
      </c>
      <c r="P97" s="46">
        <v>-24</v>
      </c>
      <c r="Q97" s="46">
        <v>0</v>
      </c>
      <c r="R97" s="46">
        <v>0</v>
      </c>
      <c r="S97" s="74">
        <v>0</v>
      </c>
      <c r="U97" s="73">
        <v>-235.5</v>
      </c>
      <c r="V97" s="74">
        <v>10.59</v>
      </c>
      <c r="W97">
        <v>-98</v>
      </c>
      <c r="X97">
        <v>-113</v>
      </c>
      <c r="Y97">
        <v>-0.5</v>
      </c>
      <c r="Z97">
        <v>0</v>
      </c>
      <c r="AA97">
        <v>10.59</v>
      </c>
      <c r="AB97">
        <v>0</v>
      </c>
      <c r="AC97">
        <v>-24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10.59</v>
      </c>
      <c r="L98" s="46">
        <v>0</v>
      </c>
      <c r="M98" s="74">
        <v>0</v>
      </c>
      <c r="N98" s="73">
        <v>-141</v>
      </c>
      <c r="O98" s="46">
        <v>-106</v>
      </c>
      <c r="P98" s="46">
        <v>0</v>
      </c>
      <c r="Q98" s="46">
        <v>0</v>
      </c>
      <c r="R98" s="46">
        <v>0</v>
      </c>
      <c r="S98" s="74">
        <v>0</v>
      </c>
      <c r="U98" s="73">
        <v>-247.5</v>
      </c>
      <c r="V98" s="74">
        <v>10.59</v>
      </c>
      <c r="W98">
        <v>-141</v>
      </c>
      <c r="X98">
        <v>-106</v>
      </c>
      <c r="Y98">
        <v>-0.5</v>
      </c>
      <c r="Z98">
        <v>0</v>
      </c>
      <c r="AA98">
        <v>10.59</v>
      </c>
      <c r="AB98">
        <v>0</v>
      </c>
      <c r="AC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1.9495000000000002E-2</v>
      </c>
      <c r="I99" s="69">
        <f t="shared" ref="I99:BQ99" si="1">SUM(I3:I98)/4000</f>
        <v>0</v>
      </c>
      <c r="J99" s="69">
        <f t="shared" si="1"/>
        <v>1.9974999999999996E-2</v>
      </c>
      <c r="K99" s="69">
        <f t="shared" si="1"/>
        <v>0.27812749999999981</v>
      </c>
      <c r="L99" s="69">
        <f t="shared" si="1"/>
        <v>0.10058999999999998</v>
      </c>
      <c r="M99" s="69">
        <f t="shared" si="1"/>
        <v>3.7674999999999996E-3</v>
      </c>
      <c r="N99" s="68">
        <f t="shared" si="1"/>
        <v>-2.2312500000000002</v>
      </c>
      <c r="O99" s="69">
        <f t="shared" si="1"/>
        <v>-2.0425</v>
      </c>
      <c r="P99" s="69">
        <f t="shared" si="1"/>
        <v>-0.88549999999999995</v>
      </c>
      <c r="Q99" s="69">
        <f t="shared" si="1"/>
        <v>0</v>
      </c>
      <c r="R99" s="69">
        <f t="shared" si="1"/>
        <v>-1.8225000000000002E-2</v>
      </c>
      <c r="S99" s="70">
        <f t="shared" si="1"/>
        <v>0</v>
      </c>
      <c r="U99" s="68">
        <f t="shared" si="1"/>
        <v>-5.1848250000000045</v>
      </c>
      <c r="V99" s="70">
        <f t="shared" si="1"/>
        <v>0.42194500000000007</v>
      </c>
      <c r="W99">
        <f t="shared" si="1"/>
        <v>-2.2117549999999997</v>
      </c>
      <c r="X99">
        <f t="shared" si="1"/>
        <v>-2.0425</v>
      </c>
      <c r="Y99">
        <f t="shared" si="1"/>
        <v>-7.3499999999999972E-3</v>
      </c>
      <c r="Z99">
        <f t="shared" si="1"/>
        <v>8.2364999999999994E-2</v>
      </c>
      <c r="AA99">
        <f t="shared" si="1"/>
        <v>0.27812749999999981</v>
      </c>
      <c r="AB99">
        <f t="shared" si="1"/>
        <v>3.7674999999999996E-3</v>
      </c>
      <c r="AC99">
        <f t="shared" si="1"/>
        <v>-0.86552499999999999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0"/>
      <c r="F1" s="140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U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256</v>
      </c>
      <c r="X2" t="s">
        <v>333</v>
      </c>
      <c r="Y2" t="s">
        <v>439</v>
      </c>
      <c r="Z2" t="s">
        <v>438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</v>
      </c>
      <c r="W3">
        <v>0</v>
      </c>
      <c r="X3">
        <v>0</v>
      </c>
      <c r="Y3">
        <v>0</v>
      </c>
      <c r="Z3">
        <v>0</v>
      </c>
    </row>
    <row r="4" spans="1:26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  <c r="X4">
        <v>0</v>
      </c>
      <c r="Y4">
        <v>0</v>
      </c>
      <c r="Z4">
        <v>0</v>
      </c>
    </row>
    <row r="5" spans="1:26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  <c r="X5">
        <v>0</v>
      </c>
      <c r="Y5">
        <v>0</v>
      </c>
      <c r="Z5">
        <v>0</v>
      </c>
    </row>
    <row r="6" spans="1:26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  <c r="X6">
        <v>0</v>
      </c>
      <c r="Y6">
        <v>0</v>
      </c>
      <c r="Z6">
        <v>0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  <c r="X7">
        <v>0</v>
      </c>
      <c r="Y7">
        <v>0</v>
      </c>
      <c r="Z7">
        <v>0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  <c r="Y8">
        <v>0</v>
      </c>
      <c r="Z8">
        <v>0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  <c r="Y9">
        <v>0</v>
      </c>
      <c r="Z9">
        <v>0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  <c r="Y10">
        <v>0</v>
      </c>
      <c r="Z10">
        <v>0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  <c r="X11">
        <v>0</v>
      </c>
      <c r="Y11">
        <v>0</v>
      </c>
      <c r="Z11">
        <v>0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  <c r="X12">
        <v>0</v>
      </c>
      <c r="Y12">
        <v>0</v>
      </c>
      <c r="Z12">
        <v>0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  <c r="X13">
        <v>0</v>
      </c>
      <c r="Y13">
        <v>0</v>
      </c>
      <c r="Z13">
        <v>0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  <c r="X14">
        <v>0</v>
      </c>
      <c r="Y14">
        <v>0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  <c r="X15">
        <v>0</v>
      </c>
      <c r="Y15">
        <v>0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</v>
      </c>
      <c r="W16">
        <v>0</v>
      </c>
      <c r="X16">
        <v>0</v>
      </c>
      <c r="Y16">
        <v>0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</v>
      </c>
      <c r="W17">
        <v>0</v>
      </c>
      <c r="X17">
        <v>0</v>
      </c>
      <c r="Y17">
        <v>0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0.01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0.01</v>
      </c>
      <c r="W18">
        <v>0</v>
      </c>
      <c r="X18">
        <v>0</v>
      </c>
      <c r="Y18">
        <v>0</v>
      </c>
      <c r="Z18">
        <v>0.01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0.1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0.1</v>
      </c>
      <c r="W19">
        <v>0</v>
      </c>
      <c r="X19">
        <v>0</v>
      </c>
      <c r="Y19">
        <v>0</v>
      </c>
      <c r="Z19">
        <v>0.1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0.18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0.18</v>
      </c>
      <c r="W20">
        <v>0</v>
      </c>
      <c r="X20">
        <v>0</v>
      </c>
      <c r="Y20">
        <v>0</v>
      </c>
      <c r="Z20">
        <v>0.18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0.16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0.16</v>
      </c>
      <c r="W21">
        <v>0</v>
      </c>
      <c r="X21">
        <v>0</v>
      </c>
      <c r="Y21">
        <v>0</v>
      </c>
      <c r="Z21">
        <v>0.16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0.21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0.21</v>
      </c>
      <c r="W22">
        <v>0</v>
      </c>
      <c r="X22">
        <v>0</v>
      </c>
      <c r="Y22">
        <v>0</v>
      </c>
      <c r="Z22">
        <v>0.21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  <c r="X23">
        <v>0</v>
      </c>
      <c r="Y23">
        <v>0</v>
      </c>
      <c r="Z23">
        <v>0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  <c r="X24">
        <v>0</v>
      </c>
      <c r="Y24">
        <v>0</v>
      </c>
      <c r="Z24">
        <v>0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  <c r="X25">
        <v>0</v>
      </c>
      <c r="Y25">
        <v>0</v>
      </c>
      <c r="Z25">
        <v>0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</v>
      </c>
      <c r="W26">
        <v>0</v>
      </c>
      <c r="X26">
        <v>0</v>
      </c>
      <c r="Y26">
        <v>0</v>
      </c>
      <c r="Z26">
        <v>0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  <c r="Y27">
        <v>0</v>
      </c>
      <c r="Z27">
        <v>0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  <c r="Y28">
        <v>0</v>
      </c>
      <c r="Z28">
        <v>0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2.96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2.96</v>
      </c>
      <c r="W29">
        <v>0</v>
      </c>
      <c r="X29">
        <v>0</v>
      </c>
      <c r="Y29">
        <v>2.96</v>
      </c>
      <c r="Z29">
        <v>0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3.56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3.56</v>
      </c>
      <c r="W30">
        <v>0</v>
      </c>
      <c r="X30">
        <v>0</v>
      </c>
      <c r="Y30">
        <v>3.56</v>
      </c>
      <c r="Z30">
        <v>0</v>
      </c>
    </row>
    <row r="31" spans="7:26">
      <c r="G31" t="s">
        <v>73</v>
      </c>
      <c r="H31" s="73">
        <v>52.17</v>
      </c>
      <c r="I31" s="46">
        <v>0</v>
      </c>
      <c r="J31" s="46">
        <v>0</v>
      </c>
      <c r="K31" s="46">
        <v>1.99</v>
      </c>
      <c r="L31" s="46">
        <v>2.19</v>
      </c>
      <c r="M31" s="74">
        <v>0.51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56.86</v>
      </c>
      <c r="W31">
        <v>52.17</v>
      </c>
      <c r="X31">
        <v>2.19</v>
      </c>
      <c r="Y31">
        <v>1.99</v>
      </c>
      <c r="Z31">
        <v>0.51</v>
      </c>
    </row>
    <row r="32" spans="7:26">
      <c r="G32" t="s">
        <v>74</v>
      </c>
      <c r="H32" s="73">
        <v>45.27</v>
      </c>
      <c r="I32" s="46">
        <v>0</v>
      </c>
      <c r="J32" s="46">
        <v>0</v>
      </c>
      <c r="K32" s="46">
        <v>1.37</v>
      </c>
      <c r="L32" s="46">
        <v>1.1599999999999999</v>
      </c>
      <c r="M32" s="74">
        <v>0.16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47.96</v>
      </c>
      <c r="W32">
        <v>45.27</v>
      </c>
      <c r="X32">
        <v>1.1599999999999999</v>
      </c>
      <c r="Y32">
        <v>1.37</v>
      </c>
      <c r="Z32">
        <v>0.16</v>
      </c>
    </row>
    <row r="33" spans="7:26">
      <c r="G33" t="s">
        <v>75</v>
      </c>
      <c r="H33" s="73">
        <v>41.07</v>
      </c>
      <c r="I33" s="46">
        <v>0</v>
      </c>
      <c r="J33" s="46">
        <v>0</v>
      </c>
      <c r="K33" s="46">
        <v>1.83</v>
      </c>
      <c r="L33" s="46">
        <v>1.3</v>
      </c>
      <c r="M33" s="74">
        <v>0.13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44.33</v>
      </c>
      <c r="W33">
        <v>41.07</v>
      </c>
      <c r="X33">
        <v>1.3</v>
      </c>
      <c r="Y33">
        <v>1.83</v>
      </c>
      <c r="Z33">
        <v>0.13</v>
      </c>
    </row>
    <row r="34" spans="7:26">
      <c r="G34" t="s">
        <v>76</v>
      </c>
      <c r="H34" s="73">
        <v>46.17</v>
      </c>
      <c r="I34" s="46">
        <v>0</v>
      </c>
      <c r="J34" s="46">
        <v>0</v>
      </c>
      <c r="K34" s="46">
        <v>2.31</v>
      </c>
      <c r="L34" s="46">
        <v>1.45</v>
      </c>
      <c r="M34" s="74">
        <v>0.12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50.05</v>
      </c>
      <c r="W34">
        <v>46.17</v>
      </c>
      <c r="X34">
        <v>1.45</v>
      </c>
      <c r="Y34">
        <v>2.31</v>
      </c>
      <c r="Z34">
        <v>0.12</v>
      </c>
    </row>
    <row r="35" spans="7:26">
      <c r="G35" t="s">
        <v>77</v>
      </c>
      <c r="H35" s="73">
        <v>29.09</v>
      </c>
      <c r="I35" s="46">
        <v>0</v>
      </c>
      <c r="J35" s="46">
        <v>0</v>
      </c>
      <c r="K35" s="46">
        <v>4.13</v>
      </c>
      <c r="L35" s="46">
        <v>2.17</v>
      </c>
      <c r="M35" s="74">
        <v>0.26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35.65</v>
      </c>
      <c r="W35">
        <v>29.09</v>
      </c>
      <c r="X35">
        <v>2.17</v>
      </c>
      <c r="Y35">
        <v>4.13</v>
      </c>
      <c r="Z35">
        <v>0.26</v>
      </c>
    </row>
    <row r="36" spans="7:26">
      <c r="G36" t="s">
        <v>78</v>
      </c>
      <c r="H36" s="73">
        <v>66.33</v>
      </c>
      <c r="I36" s="46">
        <v>0</v>
      </c>
      <c r="J36" s="46">
        <v>0</v>
      </c>
      <c r="K36" s="46">
        <v>4.0999999999999996</v>
      </c>
      <c r="L36" s="46">
        <v>1.69</v>
      </c>
      <c r="M36" s="74">
        <v>0.72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72.84</v>
      </c>
      <c r="W36">
        <v>66.33</v>
      </c>
      <c r="X36">
        <v>1.69</v>
      </c>
      <c r="Y36">
        <v>4.0999999999999996</v>
      </c>
      <c r="Z36">
        <v>0.72</v>
      </c>
    </row>
    <row r="37" spans="7:26">
      <c r="G37" t="s">
        <v>79</v>
      </c>
      <c r="H37" s="73">
        <v>46.37</v>
      </c>
      <c r="I37" s="46">
        <v>0</v>
      </c>
      <c r="J37" s="46">
        <v>0</v>
      </c>
      <c r="K37" s="46">
        <v>7.08</v>
      </c>
      <c r="L37" s="46">
        <v>2.5499999999999998</v>
      </c>
      <c r="M37" s="74">
        <v>0.44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56.44</v>
      </c>
      <c r="W37">
        <v>46.37</v>
      </c>
      <c r="X37">
        <v>2.5499999999999998</v>
      </c>
      <c r="Y37">
        <v>7.08</v>
      </c>
      <c r="Z37">
        <v>0.44</v>
      </c>
    </row>
    <row r="38" spans="7:26">
      <c r="G38" t="s">
        <v>80</v>
      </c>
      <c r="H38" s="73">
        <v>19.16</v>
      </c>
      <c r="I38" s="46">
        <v>0</v>
      </c>
      <c r="J38" s="46">
        <v>0</v>
      </c>
      <c r="K38" s="46">
        <v>13.79</v>
      </c>
      <c r="L38" s="46">
        <v>4.34</v>
      </c>
      <c r="M38" s="74">
        <v>1.07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38.36</v>
      </c>
      <c r="W38">
        <v>19.16</v>
      </c>
      <c r="X38">
        <v>4.34</v>
      </c>
      <c r="Y38">
        <v>13.79</v>
      </c>
      <c r="Z38">
        <v>1.07</v>
      </c>
    </row>
    <row r="39" spans="7:26">
      <c r="G39" t="s">
        <v>81</v>
      </c>
      <c r="H39" s="73">
        <v>5.29</v>
      </c>
      <c r="I39" s="46">
        <v>0</v>
      </c>
      <c r="J39" s="46">
        <v>0</v>
      </c>
      <c r="K39" s="46">
        <v>29.64</v>
      </c>
      <c r="L39" s="46">
        <v>8.4700000000000006</v>
      </c>
      <c r="M39" s="74">
        <v>3.65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47.05</v>
      </c>
      <c r="W39">
        <v>5.29</v>
      </c>
      <c r="X39">
        <v>8.4700000000000006</v>
      </c>
      <c r="Y39">
        <v>29.64</v>
      </c>
      <c r="Z39">
        <v>3.65</v>
      </c>
    </row>
    <row r="40" spans="7:26">
      <c r="G40" t="s">
        <v>82</v>
      </c>
      <c r="H40" s="73">
        <v>28.4</v>
      </c>
      <c r="I40" s="46">
        <v>0</v>
      </c>
      <c r="J40" s="46">
        <v>0</v>
      </c>
      <c r="K40" s="46">
        <v>39.04</v>
      </c>
      <c r="L40" s="46">
        <v>11.36</v>
      </c>
      <c r="M40" s="74">
        <v>4.6900000000000004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83.49</v>
      </c>
      <c r="W40">
        <v>28.4</v>
      </c>
      <c r="X40">
        <v>11.36</v>
      </c>
      <c r="Y40">
        <v>39.04</v>
      </c>
      <c r="Z40">
        <v>4.6900000000000004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52.78</v>
      </c>
      <c r="L41" s="46">
        <v>0</v>
      </c>
      <c r="M41" s="74">
        <v>4.8899999999999997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57.67</v>
      </c>
      <c r="W41">
        <v>0</v>
      </c>
      <c r="X41">
        <v>0</v>
      </c>
      <c r="Y41">
        <v>52.78</v>
      </c>
      <c r="Z41">
        <v>4.8899999999999997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52.95</v>
      </c>
      <c r="L42" s="46">
        <v>0</v>
      </c>
      <c r="M42" s="74">
        <v>5.58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58.53</v>
      </c>
      <c r="W42">
        <v>0</v>
      </c>
      <c r="X42">
        <v>0</v>
      </c>
      <c r="Y42">
        <v>52.95</v>
      </c>
      <c r="Z42">
        <v>5.58</v>
      </c>
    </row>
    <row r="43" spans="7:26">
      <c r="G43" t="s">
        <v>85</v>
      </c>
      <c r="H43" s="73">
        <v>102.04</v>
      </c>
      <c r="I43" s="46">
        <v>0</v>
      </c>
      <c r="J43" s="46">
        <v>0</v>
      </c>
      <c r="K43" s="46">
        <v>52.94</v>
      </c>
      <c r="L43" s="46">
        <v>0</v>
      </c>
      <c r="M43" s="74">
        <v>2.41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157.38999999999999</v>
      </c>
      <c r="W43">
        <v>102.04</v>
      </c>
      <c r="X43">
        <v>0</v>
      </c>
      <c r="Y43">
        <v>52.94</v>
      </c>
      <c r="Z43">
        <v>2.41</v>
      </c>
    </row>
    <row r="44" spans="7:26">
      <c r="G44" t="s">
        <v>86</v>
      </c>
      <c r="H44" s="73">
        <v>59.68</v>
      </c>
      <c r="I44" s="46">
        <v>0</v>
      </c>
      <c r="J44" s="46">
        <v>0</v>
      </c>
      <c r="K44" s="46">
        <v>51.02</v>
      </c>
      <c r="L44" s="46">
        <v>0</v>
      </c>
      <c r="M44" s="74">
        <v>2.12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112.82</v>
      </c>
      <c r="W44">
        <v>59.68</v>
      </c>
      <c r="X44">
        <v>0</v>
      </c>
      <c r="Y44">
        <v>51.02</v>
      </c>
      <c r="Z44">
        <v>2.12</v>
      </c>
    </row>
    <row r="45" spans="7:26">
      <c r="G45" t="s">
        <v>87</v>
      </c>
      <c r="H45" s="73">
        <v>22.14</v>
      </c>
      <c r="I45" s="46">
        <v>0</v>
      </c>
      <c r="J45" s="46">
        <v>0</v>
      </c>
      <c r="K45" s="46">
        <v>21.18</v>
      </c>
      <c r="L45" s="46">
        <v>0</v>
      </c>
      <c r="M45" s="74">
        <v>1.25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44.57</v>
      </c>
      <c r="W45">
        <v>22.14</v>
      </c>
      <c r="X45">
        <v>0</v>
      </c>
      <c r="Y45">
        <v>21.18</v>
      </c>
      <c r="Z45">
        <v>1.25</v>
      </c>
    </row>
    <row r="46" spans="7:26">
      <c r="G46" t="s">
        <v>88</v>
      </c>
      <c r="H46" s="73">
        <v>38.51</v>
      </c>
      <c r="I46" s="46">
        <v>0</v>
      </c>
      <c r="J46" s="46">
        <v>0</v>
      </c>
      <c r="K46" s="46">
        <v>20.21</v>
      </c>
      <c r="L46" s="46">
        <v>0</v>
      </c>
      <c r="M46" s="74">
        <v>2.21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60.93</v>
      </c>
      <c r="W46">
        <v>38.51</v>
      </c>
      <c r="X46">
        <v>0</v>
      </c>
      <c r="Y46">
        <v>20.21</v>
      </c>
      <c r="Z46">
        <v>2.21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18.29</v>
      </c>
      <c r="L47" s="46">
        <v>0</v>
      </c>
      <c r="M47" s="74">
        <v>2.6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20.89</v>
      </c>
      <c r="W47">
        <v>0</v>
      </c>
      <c r="X47">
        <v>0</v>
      </c>
      <c r="Y47">
        <v>18.29</v>
      </c>
      <c r="Z47">
        <v>2.6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15.4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15.4</v>
      </c>
      <c r="W48">
        <v>0</v>
      </c>
      <c r="X48">
        <v>0</v>
      </c>
      <c r="Y48">
        <v>15.4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17.329999999999998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17.329999999999998</v>
      </c>
      <c r="W49">
        <v>0</v>
      </c>
      <c r="X49">
        <v>0</v>
      </c>
      <c r="Y49">
        <v>17.329999999999998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16.36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16.36</v>
      </c>
      <c r="W50">
        <v>0</v>
      </c>
      <c r="X50">
        <v>0</v>
      </c>
      <c r="Y50">
        <v>16.36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15.4</v>
      </c>
      <c r="L51" s="46">
        <v>0</v>
      </c>
      <c r="M51" s="74">
        <v>2.12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17.52</v>
      </c>
      <c r="W51">
        <v>0</v>
      </c>
      <c r="X51">
        <v>0</v>
      </c>
      <c r="Y51">
        <v>15.4</v>
      </c>
      <c r="Z51">
        <v>2.12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15.4</v>
      </c>
      <c r="L52" s="46">
        <v>0</v>
      </c>
      <c r="M52" s="74">
        <v>3.08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18.48</v>
      </c>
      <c r="W52">
        <v>0</v>
      </c>
      <c r="X52">
        <v>0</v>
      </c>
      <c r="Y52">
        <v>15.4</v>
      </c>
      <c r="Z52">
        <v>3.08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14.43</v>
      </c>
      <c r="L53" s="46">
        <v>0</v>
      </c>
      <c r="M53" s="74">
        <v>4.24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18.670000000000002</v>
      </c>
      <c r="W53">
        <v>0</v>
      </c>
      <c r="X53">
        <v>0</v>
      </c>
      <c r="Y53">
        <v>14.43</v>
      </c>
      <c r="Z53">
        <v>4.24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13.48</v>
      </c>
      <c r="L54" s="46">
        <v>0</v>
      </c>
      <c r="M54" s="74">
        <v>2.02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15.5</v>
      </c>
      <c r="W54">
        <v>0</v>
      </c>
      <c r="X54">
        <v>0</v>
      </c>
      <c r="Y54">
        <v>13.48</v>
      </c>
      <c r="Z54">
        <v>2.02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5.2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5.2</v>
      </c>
      <c r="W55">
        <v>0</v>
      </c>
      <c r="X55">
        <v>0</v>
      </c>
      <c r="Y55">
        <v>0</v>
      </c>
      <c r="Z55">
        <v>5.2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4.33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4.33</v>
      </c>
      <c r="W56">
        <v>0</v>
      </c>
      <c r="X56">
        <v>0</v>
      </c>
      <c r="Y56">
        <v>0</v>
      </c>
      <c r="Z56">
        <v>4.33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5.78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5.78</v>
      </c>
      <c r="W57">
        <v>0</v>
      </c>
      <c r="X57">
        <v>0</v>
      </c>
      <c r="Y57">
        <v>0</v>
      </c>
      <c r="Z57">
        <v>5.78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4.8099999999999996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4.8099999999999996</v>
      </c>
      <c r="W58">
        <v>0</v>
      </c>
      <c r="X58">
        <v>0</v>
      </c>
      <c r="Y58">
        <v>0</v>
      </c>
      <c r="Z58">
        <v>4.8099999999999996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2.12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2.12</v>
      </c>
      <c r="W59">
        <v>0</v>
      </c>
      <c r="X59">
        <v>0</v>
      </c>
      <c r="Y59">
        <v>0</v>
      </c>
      <c r="Z59">
        <v>2.12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4.5199999999999996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4.5199999999999996</v>
      </c>
      <c r="W60">
        <v>0</v>
      </c>
      <c r="X60">
        <v>0</v>
      </c>
      <c r="Y60">
        <v>0</v>
      </c>
      <c r="Z60">
        <v>4.5199999999999996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5.78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5.78</v>
      </c>
      <c r="W61">
        <v>0</v>
      </c>
      <c r="X61">
        <v>0</v>
      </c>
      <c r="Y61">
        <v>0</v>
      </c>
      <c r="Z61">
        <v>5.78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5.58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5.58</v>
      </c>
      <c r="W62">
        <v>0</v>
      </c>
      <c r="X62">
        <v>0</v>
      </c>
      <c r="Y62">
        <v>0</v>
      </c>
      <c r="Z62">
        <v>5.58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3.66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3.66</v>
      </c>
      <c r="W63">
        <v>0</v>
      </c>
      <c r="X63">
        <v>0</v>
      </c>
      <c r="Y63">
        <v>0</v>
      </c>
      <c r="Z63">
        <v>3.66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5.78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5.78</v>
      </c>
      <c r="W64">
        <v>0</v>
      </c>
      <c r="X64">
        <v>0</v>
      </c>
      <c r="Y64">
        <v>0</v>
      </c>
      <c r="Z64">
        <v>5.78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9.7200000000000006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9.7200000000000006</v>
      </c>
      <c r="W65">
        <v>0</v>
      </c>
      <c r="X65">
        <v>0</v>
      </c>
      <c r="Y65">
        <v>0</v>
      </c>
      <c r="Z65">
        <v>9.7200000000000006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7.32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7.32</v>
      </c>
      <c r="W66">
        <v>0</v>
      </c>
      <c r="X66">
        <v>0</v>
      </c>
      <c r="Y66">
        <v>0</v>
      </c>
      <c r="Z66">
        <v>7.32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8.18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8.18</v>
      </c>
      <c r="W67">
        <v>0</v>
      </c>
      <c r="X67">
        <v>0</v>
      </c>
      <c r="Y67">
        <v>0</v>
      </c>
      <c r="Z67">
        <v>8.18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2.94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2.94</v>
      </c>
      <c r="W68">
        <v>0</v>
      </c>
      <c r="X68">
        <v>0</v>
      </c>
      <c r="Y68">
        <v>0</v>
      </c>
      <c r="Z68">
        <v>2.94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1.73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1.73</v>
      </c>
      <c r="W69">
        <v>0</v>
      </c>
      <c r="X69">
        <v>0</v>
      </c>
      <c r="Y69">
        <v>0</v>
      </c>
      <c r="Z69">
        <v>1.73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2.89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2.89</v>
      </c>
      <c r="W70">
        <v>0</v>
      </c>
      <c r="X70">
        <v>0</v>
      </c>
      <c r="Y70">
        <v>0</v>
      </c>
      <c r="Z70">
        <v>2.89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32.72</v>
      </c>
      <c r="L71" s="46">
        <v>0</v>
      </c>
      <c r="M71" s="74">
        <v>7.32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40.04</v>
      </c>
      <c r="W71">
        <v>0</v>
      </c>
      <c r="X71">
        <v>0</v>
      </c>
      <c r="Y71">
        <v>32.72</v>
      </c>
      <c r="Z71">
        <v>7.32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29.48</v>
      </c>
      <c r="L72" s="46">
        <v>0</v>
      </c>
      <c r="M72" s="74">
        <v>5.18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34.659999999999997</v>
      </c>
      <c r="W72">
        <v>0</v>
      </c>
      <c r="X72">
        <v>0</v>
      </c>
      <c r="Y72">
        <v>29.48</v>
      </c>
      <c r="Z72">
        <v>5.18</v>
      </c>
    </row>
    <row r="73" spans="7:26">
      <c r="G73" t="s">
        <v>115</v>
      </c>
      <c r="H73" s="73">
        <v>0</v>
      </c>
      <c r="I73" s="46">
        <v>0</v>
      </c>
      <c r="J73" s="46">
        <v>0</v>
      </c>
      <c r="K73" s="46">
        <v>21.21</v>
      </c>
      <c r="L73" s="46">
        <v>0</v>
      </c>
      <c r="M73" s="74">
        <v>3.92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25.13</v>
      </c>
      <c r="W73">
        <v>0</v>
      </c>
      <c r="X73">
        <v>0</v>
      </c>
      <c r="Y73">
        <v>21.21</v>
      </c>
      <c r="Z73">
        <v>3.92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12.6</v>
      </c>
      <c r="L74" s="46">
        <v>3.23</v>
      </c>
      <c r="M74" s="74">
        <v>2.19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18.02</v>
      </c>
      <c r="W74">
        <v>0</v>
      </c>
      <c r="X74">
        <v>3.23</v>
      </c>
      <c r="Y74">
        <v>12.6</v>
      </c>
      <c r="Z74">
        <v>2.19</v>
      </c>
    </row>
    <row r="75" spans="7:26">
      <c r="G75" t="s">
        <v>117</v>
      </c>
      <c r="H75" s="73">
        <v>110.56</v>
      </c>
      <c r="I75" s="46">
        <v>0</v>
      </c>
      <c r="J75" s="46">
        <v>0</v>
      </c>
      <c r="K75" s="46">
        <v>25.85</v>
      </c>
      <c r="L75" s="46">
        <v>7.18</v>
      </c>
      <c r="M75" s="74">
        <v>5.53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149.12</v>
      </c>
      <c r="W75">
        <v>110.56</v>
      </c>
      <c r="X75">
        <v>7.18</v>
      </c>
      <c r="Y75">
        <v>25.85</v>
      </c>
      <c r="Z75">
        <v>5.53</v>
      </c>
    </row>
    <row r="76" spans="7:26">
      <c r="G76" t="s">
        <v>118</v>
      </c>
      <c r="H76" s="73">
        <v>177.07</v>
      </c>
      <c r="I76" s="46">
        <v>0</v>
      </c>
      <c r="J76" s="46">
        <v>0</v>
      </c>
      <c r="K76" s="46">
        <v>24.03</v>
      </c>
      <c r="L76" s="46">
        <v>7.59</v>
      </c>
      <c r="M76" s="74">
        <v>1.45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210.14</v>
      </c>
      <c r="W76">
        <v>177.07</v>
      </c>
      <c r="X76">
        <v>7.59</v>
      </c>
      <c r="Y76">
        <v>24.03</v>
      </c>
      <c r="Z76">
        <v>1.45</v>
      </c>
    </row>
    <row r="77" spans="7:26">
      <c r="G77" t="s">
        <v>119</v>
      </c>
      <c r="H77" s="73">
        <v>143.35</v>
      </c>
      <c r="I77" s="46">
        <v>0</v>
      </c>
      <c r="J77" s="46">
        <v>0</v>
      </c>
      <c r="K77" s="46">
        <v>17.239999999999998</v>
      </c>
      <c r="L77" s="46">
        <v>5.44</v>
      </c>
      <c r="M77" s="74">
        <v>2.13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168.16</v>
      </c>
      <c r="W77">
        <v>143.35</v>
      </c>
      <c r="X77">
        <v>5.44</v>
      </c>
      <c r="Y77">
        <v>17.239999999999998</v>
      </c>
      <c r="Z77">
        <v>2.13</v>
      </c>
    </row>
    <row r="78" spans="7:26">
      <c r="G78" t="s">
        <v>120</v>
      </c>
      <c r="H78" s="73">
        <v>119.26</v>
      </c>
      <c r="I78" s="46">
        <v>0</v>
      </c>
      <c r="J78" s="46">
        <v>0</v>
      </c>
      <c r="K78" s="46">
        <v>13.71</v>
      </c>
      <c r="L78" s="46">
        <v>4.8099999999999996</v>
      </c>
      <c r="M78" s="74">
        <v>1.93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139.71</v>
      </c>
      <c r="W78">
        <v>119.26</v>
      </c>
      <c r="X78">
        <v>4.8099999999999996</v>
      </c>
      <c r="Y78">
        <v>13.71</v>
      </c>
      <c r="Z78">
        <v>1.93</v>
      </c>
    </row>
    <row r="79" spans="7:26">
      <c r="G79" t="s">
        <v>121</v>
      </c>
      <c r="H79" s="73">
        <v>176.88</v>
      </c>
      <c r="I79" s="46">
        <v>0</v>
      </c>
      <c r="J79" s="46">
        <v>0</v>
      </c>
      <c r="K79" s="46">
        <v>15.64</v>
      </c>
      <c r="L79" s="46">
        <v>5.65</v>
      </c>
      <c r="M79" s="74">
        <v>1.87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200.04</v>
      </c>
      <c r="W79">
        <v>176.88</v>
      </c>
      <c r="X79">
        <v>5.65</v>
      </c>
      <c r="Y79">
        <v>15.64</v>
      </c>
      <c r="Z79">
        <v>1.87</v>
      </c>
    </row>
    <row r="80" spans="7:26">
      <c r="G80" t="s">
        <v>122</v>
      </c>
      <c r="H80" s="73">
        <v>217.74</v>
      </c>
      <c r="I80" s="46">
        <v>0</v>
      </c>
      <c r="J80" s="46">
        <v>0</v>
      </c>
      <c r="K80" s="46">
        <v>17.239999999999998</v>
      </c>
      <c r="L80" s="46">
        <v>5.91</v>
      </c>
      <c r="M80" s="74">
        <v>3.05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243.94</v>
      </c>
      <c r="W80">
        <v>217.74</v>
      </c>
      <c r="X80">
        <v>5.91</v>
      </c>
      <c r="Y80">
        <v>17.239999999999998</v>
      </c>
      <c r="Z80">
        <v>3.05</v>
      </c>
    </row>
    <row r="81" spans="7:26">
      <c r="G81" t="s">
        <v>123</v>
      </c>
      <c r="H81" s="73">
        <v>296.48</v>
      </c>
      <c r="I81" s="46">
        <v>0</v>
      </c>
      <c r="J81" s="46">
        <v>0</v>
      </c>
      <c r="K81" s="46">
        <v>31.77</v>
      </c>
      <c r="L81" s="46">
        <v>12.51</v>
      </c>
      <c r="M81" s="74">
        <v>6.55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347.31</v>
      </c>
      <c r="W81">
        <v>296.48</v>
      </c>
      <c r="X81">
        <v>12.51</v>
      </c>
      <c r="Y81">
        <v>31.77</v>
      </c>
      <c r="Z81">
        <v>6.55</v>
      </c>
    </row>
    <row r="82" spans="7:26">
      <c r="G82" t="s">
        <v>124</v>
      </c>
      <c r="H82" s="73">
        <v>285.89</v>
      </c>
      <c r="I82" s="46">
        <v>0</v>
      </c>
      <c r="J82" s="46">
        <v>0</v>
      </c>
      <c r="K82" s="46">
        <v>29.84</v>
      </c>
      <c r="L82" s="46">
        <v>12.51</v>
      </c>
      <c r="M82" s="74">
        <v>7.8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336.04</v>
      </c>
      <c r="W82">
        <v>285.89</v>
      </c>
      <c r="X82">
        <v>12.51</v>
      </c>
      <c r="Y82">
        <v>29.84</v>
      </c>
      <c r="Z82">
        <v>7.8</v>
      </c>
    </row>
    <row r="83" spans="7:26">
      <c r="G83" t="s">
        <v>125</v>
      </c>
      <c r="H83" s="73">
        <v>141.5</v>
      </c>
      <c r="I83" s="46">
        <v>0</v>
      </c>
      <c r="J83" s="46">
        <v>0</v>
      </c>
      <c r="K83" s="46">
        <v>25.99</v>
      </c>
      <c r="L83" s="46">
        <v>0</v>
      </c>
      <c r="M83" s="74">
        <v>8.2799999999999994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175.77</v>
      </c>
      <c r="W83">
        <v>141.5</v>
      </c>
      <c r="X83">
        <v>0</v>
      </c>
      <c r="Y83">
        <v>25.99</v>
      </c>
      <c r="Z83">
        <v>8.2799999999999994</v>
      </c>
    </row>
    <row r="84" spans="7:26">
      <c r="G84" t="s">
        <v>126</v>
      </c>
      <c r="H84" s="73">
        <v>70.260000000000005</v>
      </c>
      <c r="I84" s="46">
        <v>0</v>
      </c>
      <c r="J84" s="46">
        <v>0</v>
      </c>
      <c r="K84" s="46">
        <v>25.03</v>
      </c>
      <c r="L84" s="46">
        <v>0</v>
      </c>
      <c r="M84" s="74">
        <v>8.57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103.86</v>
      </c>
      <c r="W84">
        <v>70.260000000000005</v>
      </c>
      <c r="X84">
        <v>0</v>
      </c>
      <c r="Y84">
        <v>25.03</v>
      </c>
      <c r="Z84">
        <v>8.57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23.1</v>
      </c>
      <c r="L85" s="46">
        <v>0</v>
      </c>
      <c r="M85" s="74">
        <v>9.82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32.92</v>
      </c>
      <c r="W85">
        <v>0</v>
      </c>
      <c r="X85">
        <v>0</v>
      </c>
      <c r="Y85">
        <v>23.1</v>
      </c>
      <c r="Z85">
        <v>9.82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20.22</v>
      </c>
      <c r="L86" s="46">
        <v>0</v>
      </c>
      <c r="M86" s="74">
        <v>6.16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26.38</v>
      </c>
      <c r="W86">
        <v>0</v>
      </c>
      <c r="X86">
        <v>0</v>
      </c>
      <c r="Y86">
        <v>20.22</v>
      </c>
      <c r="Z86">
        <v>6.16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18.29</v>
      </c>
      <c r="L87" s="46">
        <v>0</v>
      </c>
      <c r="M87" s="74">
        <v>5.29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23.58</v>
      </c>
      <c r="W87">
        <v>0</v>
      </c>
      <c r="X87">
        <v>0</v>
      </c>
      <c r="Y87">
        <v>18.29</v>
      </c>
      <c r="Z87">
        <v>5.29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9.6300000000000008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9.6300000000000008</v>
      </c>
      <c r="W88">
        <v>0</v>
      </c>
      <c r="X88">
        <v>0</v>
      </c>
      <c r="Y88">
        <v>9.6300000000000008</v>
      </c>
      <c r="Z88">
        <v>0</v>
      </c>
    </row>
    <row r="89" spans="7:26">
      <c r="G89" t="s">
        <v>131</v>
      </c>
      <c r="H89" s="73">
        <v>0</v>
      </c>
      <c r="I89" s="46">
        <v>0</v>
      </c>
      <c r="J89" s="46">
        <v>0</v>
      </c>
      <c r="K89" s="46">
        <v>9.6300000000000008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9.6300000000000008</v>
      </c>
      <c r="W89">
        <v>0</v>
      </c>
      <c r="X89">
        <v>0</v>
      </c>
      <c r="Y89">
        <v>9.6300000000000008</v>
      </c>
      <c r="Z89">
        <v>0</v>
      </c>
    </row>
    <row r="90" spans="7:26">
      <c r="G90" t="s">
        <v>132</v>
      </c>
      <c r="H90" s="73">
        <v>0</v>
      </c>
      <c r="I90" s="46">
        <v>0</v>
      </c>
      <c r="J90" s="46">
        <v>0</v>
      </c>
      <c r="K90" s="46">
        <v>9.6300000000000008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9.6300000000000008</v>
      </c>
      <c r="W90">
        <v>0</v>
      </c>
      <c r="X90">
        <v>0</v>
      </c>
      <c r="Y90">
        <v>9.6300000000000008</v>
      </c>
      <c r="Z90">
        <v>0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1.1100000000000001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1.1100000000000001</v>
      </c>
      <c r="W91">
        <v>0</v>
      </c>
      <c r="X91">
        <v>0</v>
      </c>
      <c r="Y91">
        <v>0</v>
      </c>
      <c r="Z91">
        <v>1.1100000000000001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1.04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1.04</v>
      </c>
      <c r="W92">
        <v>0</v>
      </c>
      <c r="X92">
        <v>0</v>
      </c>
      <c r="Y92">
        <v>0</v>
      </c>
      <c r="Z92">
        <v>1.04</v>
      </c>
    </row>
    <row r="93" spans="7:26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2.23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2.23</v>
      </c>
      <c r="W93">
        <v>0</v>
      </c>
      <c r="X93">
        <v>0</v>
      </c>
      <c r="Y93">
        <v>0</v>
      </c>
      <c r="Z93">
        <v>2.23</v>
      </c>
    </row>
    <row r="94" spans="7:26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1.77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1.77</v>
      </c>
      <c r="W94">
        <v>0</v>
      </c>
      <c r="X94">
        <v>0</v>
      </c>
      <c r="Y94">
        <v>0</v>
      </c>
      <c r="Z94">
        <v>1.77</v>
      </c>
    </row>
    <row r="95" spans="7:26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5.97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5.97</v>
      </c>
      <c r="W95">
        <v>0</v>
      </c>
      <c r="X95">
        <v>0</v>
      </c>
      <c r="Y95">
        <v>0</v>
      </c>
      <c r="Z95">
        <v>5.97</v>
      </c>
    </row>
    <row r="96" spans="7:26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2.52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2.52</v>
      </c>
      <c r="W96">
        <v>0</v>
      </c>
      <c r="X96">
        <v>0</v>
      </c>
      <c r="Y96">
        <v>0</v>
      </c>
      <c r="Z96">
        <v>2.52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2.48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2.48</v>
      </c>
      <c r="W97">
        <v>0</v>
      </c>
      <c r="X97">
        <v>0</v>
      </c>
      <c r="Y97">
        <v>0</v>
      </c>
      <c r="Z97">
        <v>2.48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2.69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2.69</v>
      </c>
      <c r="W98">
        <v>0</v>
      </c>
      <c r="X98">
        <v>0</v>
      </c>
      <c r="Y98">
        <v>0</v>
      </c>
      <c r="Z98">
        <v>2.69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0.58517000000000008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0.22545500000000002</v>
      </c>
      <c r="L99" s="69">
        <f t="shared" si="1"/>
        <v>2.5377500000000001E-2</v>
      </c>
      <c r="M99" s="69">
        <f t="shared" si="1"/>
        <v>5.8029999999999998E-2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0.89403250000000012</v>
      </c>
      <c r="W99">
        <f t="shared" si="1"/>
        <v>0.58517000000000008</v>
      </c>
      <c r="X99">
        <f t="shared" si="1"/>
        <v>2.5377500000000001E-2</v>
      </c>
      <c r="Y99">
        <f t="shared" si="1"/>
        <v>0.22545500000000002</v>
      </c>
      <c r="Z99">
        <f t="shared" si="1"/>
        <v>5.8029999999999998E-2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7"/>
      <c r="F1" s="14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93"/>
      <c r="F1" s="193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45337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527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6"/>
  <sheetViews>
    <sheetView workbookViewId="0">
      <pane xSplit="1" ySplit="2" topLeftCell="Z84" activePane="bottomRight" state="frozen"/>
      <selection activeCell="M3" sqref="M3:M98"/>
      <selection pane="topRight" activeCell="M3" sqref="M3:M98"/>
      <selection pane="bottomLeft" activeCell="M3" sqref="M3:M98"/>
      <selection pane="bottomRight" activeCell="AI107" sqref="AI107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7" ht="15" customHeight="1">
      <c r="A1" s="190">
        <f>Allocation_SG!A1</f>
        <v>45337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7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7">
      <c r="A3" t="s">
        <v>45</v>
      </c>
      <c r="D3">
        <f>TWEPL!P3</f>
        <v>10.638599999999999</v>
      </c>
      <c r="E3">
        <f>GT_NG!P3</f>
        <v>14.834145006839947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134.61000000000001</v>
      </c>
      <c r="J3">
        <f>Bawana_RLNG!P3</f>
        <v>0</v>
      </c>
      <c r="K3">
        <f>Bawana_Spot!P3</f>
        <v>30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609.57405549438545</v>
      </c>
      <c r="P3" s="36">
        <v>96.26</v>
      </c>
      <c r="Q3" s="36">
        <v>14.439999999999996</v>
      </c>
      <c r="R3" s="38">
        <v>0</v>
      </c>
      <c r="S3" s="38">
        <v>0</v>
      </c>
      <c r="T3" s="37">
        <f>SUMPRODUCT(LTA!J3:AN3,LTA!J$101:AN$101,LTA!J$103:AN$103)</f>
        <v>63.34</v>
      </c>
      <c r="U3" s="37">
        <f>SUMPRODUCT(LTA!J3:AN3,LTA!J$102:AN$102,LTA!J$103:AN$103)</f>
        <v>115.75999999999999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0.39</v>
      </c>
      <c r="AB3" s="75">
        <f>-STOA!N3</f>
        <v>-203.17</v>
      </c>
      <c r="AC3">
        <f>SUMIF(B3:AB3,"&gt;0")*$AC$2-SUMIF(B3:AB3,"&lt;0")*($AC$2/(1-$AC$2))+SUMIF(AI3:AR3,"&gt;0")*$AC$2-SUMIF(AI3:AR3,"&lt;0")*($AC$2/(1-$AC$2))</f>
        <v>11.053692551398678</v>
      </c>
      <c r="AD3">
        <f>SUM(B3:AB3,AI3:AT3)-AC3</f>
        <v>854.62310794982693</v>
      </c>
      <c r="AE3">
        <f>'IDT-1'!B3</f>
        <v>0</v>
      </c>
      <c r="AF3" s="24"/>
      <c r="AG3">
        <f>SUM(AD3:AF3)</f>
        <v>854.62310794982693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-21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v>1</v>
      </c>
    </row>
    <row r="4" spans="1:47">
      <c r="A4" t="s">
        <v>46</v>
      </c>
      <c r="D4">
        <f>TWEPL!P4</f>
        <v>8.3439999999999994</v>
      </c>
      <c r="E4">
        <f>GT_NG!P4</f>
        <v>15.250834473324216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134.61000000000001</v>
      </c>
      <c r="J4">
        <f>Bawana_RLNG!P4</f>
        <v>0</v>
      </c>
      <c r="K4">
        <f>Bawana_Spot!P4</f>
        <v>30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600.65839266159071</v>
      </c>
      <c r="P4" s="36">
        <v>67.383810870425876</v>
      </c>
      <c r="Q4" s="36">
        <v>14.44</v>
      </c>
      <c r="R4" s="38">
        <v>0</v>
      </c>
      <c r="S4" s="38">
        <v>0</v>
      </c>
      <c r="T4" s="37">
        <f>SUMPRODUCT(LTA!J4:AN4,LTA!J$101:AN$101,LTA!J$103:AN$103)</f>
        <v>60.989999999999995</v>
      </c>
      <c r="U4" s="37">
        <f>SUMPRODUCT(LTA!J4:AN4,LTA!J$102:AN$102,LTA!J$103:AN$103)</f>
        <v>114.86000000000001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0.39</v>
      </c>
      <c r="AB4" s="75">
        <f>-STOA!N4</f>
        <v>-203.17</v>
      </c>
      <c r="AC4">
        <f t="shared" ref="AC4:AC67" si="0">SUMIF(B4:AB4,"&gt;0")*$AC$2-SUMIF(B4:AB4,"&lt;0")*($AC$2/(1-$AC$2))+SUMIF(AI4:AR4,"&gt;0")*$AC$2-SUMIF(AI4:AR4,"&lt;0")*($AC$2/(1-$AC$2))</f>
        <v>10.718580019607913</v>
      </c>
      <c r="AD4">
        <f t="shared" ref="AD4:AD67" si="1">SUM(B4:AB4,AI4:AT4)-AC4</f>
        <v>809.0384579857332</v>
      </c>
      <c r="AE4">
        <f>'IDT-1'!B4</f>
        <v>0</v>
      </c>
      <c r="AF4" s="24"/>
      <c r="AG4">
        <f t="shared" ref="AG4:AG67" si="2">SUM(AD4:AF4)</f>
        <v>809.0384579857332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-24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v>2</v>
      </c>
    </row>
    <row r="5" spans="1:47">
      <c r="A5" t="s">
        <v>47</v>
      </c>
      <c r="D5">
        <f>TWEPL!P5</f>
        <v>8.3439999999999994</v>
      </c>
      <c r="E5">
        <f>GT_NG!P5</f>
        <v>15.250834473324216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134.61000000000001</v>
      </c>
      <c r="J5">
        <f>Bawana_RLNG!P5</f>
        <v>0</v>
      </c>
      <c r="K5">
        <f>Bawana_Spot!P5</f>
        <v>30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638.62322054126741</v>
      </c>
      <c r="P5" s="36">
        <v>57.76</v>
      </c>
      <c r="Q5" s="36">
        <v>14.439999999999996</v>
      </c>
      <c r="R5" s="38">
        <v>0</v>
      </c>
      <c r="S5" s="38">
        <v>0</v>
      </c>
      <c r="T5" s="37">
        <f>SUMPRODUCT(LTA!J5:AN5,LTA!J$101:AN$101,LTA!J$103:AN$103)</f>
        <v>59.67</v>
      </c>
      <c r="U5" s="37">
        <f>SUMPRODUCT(LTA!J5:AN5,LTA!J$102:AN$102,LTA!J$103:AN$103)</f>
        <v>111.86000000000001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0.39</v>
      </c>
      <c r="AB5" s="75">
        <f>-STOA!N5</f>
        <v>-203.17</v>
      </c>
      <c r="AC5">
        <f t="shared" si="0"/>
        <v>11.293087502380736</v>
      </c>
      <c r="AD5">
        <f t="shared" si="1"/>
        <v>788.4849675122108</v>
      </c>
      <c r="AE5">
        <f>'IDT-1'!B5</f>
        <v>0</v>
      </c>
      <c r="AF5" s="24"/>
      <c r="AG5">
        <f t="shared" si="2"/>
        <v>788.4849675122108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-68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v>3</v>
      </c>
    </row>
    <row r="6" spans="1:47">
      <c r="A6" t="s">
        <v>48</v>
      </c>
      <c r="D6">
        <f>TWEPL!P6</f>
        <v>8.3439999999999994</v>
      </c>
      <c r="E6">
        <f>GT_NG!P6</f>
        <v>15.250834473324216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134.61000000000001</v>
      </c>
      <c r="J6">
        <f>Bawana_RLNG!P6</f>
        <v>0</v>
      </c>
      <c r="K6">
        <f>Bawana_Spot!P6</f>
        <v>30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638.42110123252166</v>
      </c>
      <c r="P6" s="36">
        <v>57.76</v>
      </c>
      <c r="Q6" s="36">
        <v>14.439999999999996</v>
      </c>
      <c r="R6" s="38">
        <v>0</v>
      </c>
      <c r="S6" s="38">
        <v>0</v>
      </c>
      <c r="T6" s="37">
        <f>SUMPRODUCT(LTA!J6:AN6,LTA!J$101:AN$101,LTA!J$103:AN$103)</f>
        <v>56.66</v>
      </c>
      <c r="U6" s="37">
        <f>SUMPRODUCT(LTA!J6:AN6,LTA!J$102:AN$102,LTA!J$103:AN$103)</f>
        <v>108.56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-30</v>
      </c>
      <c r="AA6" s="75">
        <f>STOA!H6</f>
        <v>0.39</v>
      </c>
      <c r="AB6" s="75">
        <f>-STOA!N6</f>
        <v>-203.17</v>
      </c>
      <c r="AC6">
        <f t="shared" si="0"/>
        <v>11.416280012409942</v>
      </c>
      <c r="AD6">
        <f t="shared" si="1"/>
        <v>760.84965569343592</v>
      </c>
      <c r="AE6">
        <f>'IDT-1'!B6</f>
        <v>0</v>
      </c>
      <c r="AF6" s="24"/>
      <c r="AG6">
        <f t="shared" si="2"/>
        <v>760.84965569343592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-59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v>4</v>
      </c>
    </row>
    <row r="7" spans="1:47">
      <c r="A7" t="s">
        <v>49</v>
      </c>
      <c r="D7">
        <f>TWEPL!P7</f>
        <v>8.3439999999999994</v>
      </c>
      <c r="E7">
        <f>GT_NG!P7</f>
        <v>15.250834473324216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134.61000000000001</v>
      </c>
      <c r="J7">
        <f>Bawana_RLNG!P7</f>
        <v>0</v>
      </c>
      <c r="K7">
        <f>Bawana_Spot!P7</f>
        <v>30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638.42110123252166</v>
      </c>
      <c r="P7" s="36">
        <v>57.76</v>
      </c>
      <c r="Q7" s="36">
        <v>14.439999999999996</v>
      </c>
      <c r="R7" s="38">
        <v>0</v>
      </c>
      <c r="S7" s="38">
        <v>0</v>
      </c>
      <c r="T7" s="37">
        <f>SUMPRODUCT(LTA!J7:AN7,LTA!J$101:AN$101,LTA!J$103:AN$103)</f>
        <v>55.34</v>
      </c>
      <c r="U7" s="37">
        <f>SUMPRODUCT(LTA!J7:AN7,LTA!J$102:AN$102,LTA!J$103:AN$103)</f>
        <v>115.66999999999999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-85</v>
      </c>
      <c r="AA7" s="75">
        <f>STOA!H7</f>
        <v>0.39</v>
      </c>
      <c r="AB7" s="75">
        <f>-STOA!N7</f>
        <v>-203.17</v>
      </c>
      <c r="AC7">
        <f t="shared" si="0"/>
        <v>11.786820005955729</v>
      </c>
      <c r="AD7">
        <f t="shared" si="1"/>
        <v>728.26911569989022</v>
      </c>
      <c r="AE7">
        <f>'IDT-1'!B7</f>
        <v>0</v>
      </c>
      <c r="AF7" s="24"/>
      <c r="AG7">
        <f t="shared" si="2"/>
        <v>728.26911569989022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-42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v>5</v>
      </c>
    </row>
    <row r="8" spans="1:47">
      <c r="A8" t="s">
        <v>50</v>
      </c>
      <c r="D8">
        <f>TWEPL!P8</f>
        <v>8.3439999999999994</v>
      </c>
      <c r="E8">
        <f>GT_NG!P8</f>
        <v>15.250834473324216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134.61000000000001</v>
      </c>
      <c r="J8">
        <f>Bawana_RLNG!P8</f>
        <v>0</v>
      </c>
      <c r="K8">
        <f>Bawana_Spot!P8</f>
        <v>30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638.42110123252166</v>
      </c>
      <c r="P8" s="36">
        <v>57.76</v>
      </c>
      <c r="Q8" s="36">
        <v>14.439999999999996</v>
      </c>
      <c r="R8" s="38">
        <v>0</v>
      </c>
      <c r="S8" s="38">
        <v>0</v>
      </c>
      <c r="T8" s="37">
        <f>SUMPRODUCT(LTA!J8:AN8,LTA!J$101:AN$101,LTA!J$103:AN$103)</f>
        <v>61.42</v>
      </c>
      <c r="U8" s="37">
        <f>SUMPRODUCT(LTA!J8:AN8,LTA!J$102:AN$102,LTA!J$103:AN$103)</f>
        <v>113.66999999999999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-97</v>
      </c>
      <c r="AA8" s="75">
        <f>STOA!H8</f>
        <v>0.39</v>
      </c>
      <c r="AB8" s="75">
        <f>-STOA!N8</f>
        <v>-203.17</v>
      </c>
      <c r="AC8">
        <f t="shared" si="0"/>
        <v>11.956630529553955</v>
      </c>
      <c r="AD8">
        <f t="shared" si="1"/>
        <v>716.1793051762919</v>
      </c>
      <c r="AE8">
        <f>'IDT-1'!B8</f>
        <v>0</v>
      </c>
      <c r="AF8" s="24"/>
      <c r="AG8">
        <f t="shared" si="2"/>
        <v>716.1793051762919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-46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v>6</v>
      </c>
    </row>
    <row r="9" spans="1:47">
      <c r="A9" t="s">
        <v>51</v>
      </c>
      <c r="D9">
        <f>TWEPL!P9</f>
        <v>8.3439999999999994</v>
      </c>
      <c r="E9">
        <f>GT_NG!P9</f>
        <v>15.250834473324216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134.61000000000001</v>
      </c>
      <c r="J9">
        <f>Bawana_RLNG!P9</f>
        <v>0</v>
      </c>
      <c r="K9">
        <f>Bawana_Spot!P9</f>
        <v>30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637.66291900990359</v>
      </c>
      <c r="P9" s="36">
        <v>57.76</v>
      </c>
      <c r="Q9" s="36">
        <v>14.439999999999996</v>
      </c>
      <c r="R9" s="38">
        <v>0</v>
      </c>
      <c r="S9" s="38">
        <v>0</v>
      </c>
      <c r="T9" s="37">
        <f>SUMPRODUCT(LTA!J9:AN9,LTA!J$101:AN$101,LTA!J$103:AN$103)</f>
        <v>64.42</v>
      </c>
      <c r="U9" s="37">
        <f>SUMPRODUCT(LTA!J9:AN9,LTA!J$102:AN$102,LTA!J$103:AN$103)</f>
        <v>110.77000000000001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-101</v>
      </c>
      <c r="AA9" s="75">
        <f>STOA!H9</f>
        <v>0.39</v>
      </c>
      <c r="AB9" s="75">
        <f>-STOA!N9</f>
        <v>-203.17</v>
      </c>
      <c r="AC9">
        <f t="shared" si="0"/>
        <v>12.137467268831521</v>
      </c>
      <c r="AD9">
        <f t="shared" si="1"/>
        <v>693.34028621439631</v>
      </c>
      <c r="AE9">
        <f>'IDT-1'!B9</f>
        <v>0</v>
      </c>
      <c r="AF9" s="24"/>
      <c r="AG9">
        <f t="shared" si="2"/>
        <v>693.34028621439631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-64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v>7</v>
      </c>
    </row>
    <row r="10" spans="1:47">
      <c r="A10" t="s">
        <v>52</v>
      </c>
      <c r="D10">
        <f>TWEPL!P10</f>
        <v>8.3439999999999994</v>
      </c>
      <c r="E10">
        <f>GT_NG!P10</f>
        <v>15.250834473324216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134.61000000000001</v>
      </c>
      <c r="J10">
        <f>Bawana_RLNG!P10</f>
        <v>0</v>
      </c>
      <c r="K10">
        <f>Bawana_Spot!P10</f>
        <v>30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637.66291900990359</v>
      </c>
      <c r="P10" s="36">
        <v>57.76</v>
      </c>
      <c r="Q10" s="36">
        <v>14.439999999999996</v>
      </c>
      <c r="R10" s="38">
        <v>0</v>
      </c>
      <c r="S10" s="38">
        <v>0</v>
      </c>
      <c r="T10" s="37">
        <f>SUMPRODUCT(LTA!J10:AN10,LTA!J$101:AN$101,LTA!J$103:AN$103)</f>
        <v>63.41</v>
      </c>
      <c r="U10" s="37">
        <f>SUMPRODUCT(LTA!J10:AN10,LTA!J$102:AN$102,LTA!J$103:AN$103)</f>
        <v>109.37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-115</v>
      </c>
      <c r="AA10" s="75">
        <f>STOA!H10</f>
        <v>0.39</v>
      </c>
      <c r="AB10" s="75">
        <f>-STOA!N10</f>
        <v>-203.17</v>
      </c>
      <c r="AC10">
        <f t="shared" si="0"/>
        <v>12.201934846080411</v>
      </c>
      <c r="AD10">
        <f t="shared" si="1"/>
        <v>680.8658186371473</v>
      </c>
      <c r="AE10">
        <f>'IDT-1'!B10</f>
        <v>0</v>
      </c>
      <c r="AF10" s="24"/>
      <c r="AG10">
        <f t="shared" si="2"/>
        <v>680.8658186371473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-60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v>8</v>
      </c>
    </row>
    <row r="11" spans="1:47">
      <c r="A11" t="s">
        <v>53</v>
      </c>
      <c r="D11">
        <f>TWEPL!P11</f>
        <v>8.3439999999999994</v>
      </c>
      <c r="E11">
        <f>GT_NG!P11</f>
        <v>15.250834473324216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134.61000000000001</v>
      </c>
      <c r="J11">
        <f>Bawana_RLNG!P11</f>
        <v>0</v>
      </c>
      <c r="K11">
        <f>Bawana_Spot!P11</f>
        <v>30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637.66291900990359</v>
      </c>
      <c r="P11" s="36">
        <v>57.76</v>
      </c>
      <c r="Q11" s="36">
        <v>14.439999999999996</v>
      </c>
      <c r="R11" s="38">
        <v>0</v>
      </c>
      <c r="S11" s="38">
        <v>0</v>
      </c>
      <c r="T11" s="37">
        <f>SUMPRODUCT(LTA!J11:AN11,LTA!J$101:AN$101,LTA!J$103:AN$103)</f>
        <v>75</v>
      </c>
      <c r="U11" s="37">
        <f>SUMPRODUCT(LTA!J11:AN11,LTA!J$102:AN$102,LTA!J$103:AN$103)</f>
        <v>107.97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-122</v>
      </c>
      <c r="AA11" s="75">
        <f>STOA!H11</f>
        <v>0.39</v>
      </c>
      <c r="AB11" s="75">
        <f>-STOA!N11</f>
        <v>-203.17</v>
      </c>
      <c r="AC11">
        <f t="shared" si="0"/>
        <v>12.270588530630633</v>
      </c>
      <c r="AD11">
        <f t="shared" si="1"/>
        <v>692.98716495259714</v>
      </c>
      <c r="AE11">
        <f>'IDT-1'!B11</f>
        <v>0</v>
      </c>
      <c r="AF11" s="24"/>
      <c r="AG11">
        <f t="shared" si="2"/>
        <v>692.98716495259714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-51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v>9</v>
      </c>
    </row>
    <row r="12" spans="1:47">
      <c r="A12" t="s">
        <v>54</v>
      </c>
      <c r="D12">
        <f>TWEPL!P12</f>
        <v>8.3439999999999994</v>
      </c>
      <c r="E12">
        <f>GT_NG!P12</f>
        <v>15.250834473324216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134.61000000000001</v>
      </c>
      <c r="J12">
        <f>Bawana_RLNG!P12</f>
        <v>0</v>
      </c>
      <c r="K12">
        <f>Bawana_Spot!P12</f>
        <v>30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637.66291900990359</v>
      </c>
      <c r="P12" s="36">
        <v>57.76</v>
      </c>
      <c r="Q12" s="36">
        <v>14.439999999999996</v>
      </c>
      <c r="R12" s="38">
        <v>0</v>
      </c>
      <c r="S12" s="38">
        <v>0</v>
      </c>
      <c r="T12" s="37">
        <f>SUMPRODUCT(LTA!J12:AN12,LTA!J$101:AN$101,LTA!J$103:AN$103)</f>
        <v>66.34</v>
      </c>
      <c r="U12" s="37">
        <f>SUMPRODUCT(LTA!J12:AN12,LTA!J$102:AN$102,LTA!J$103:AN$103)</f>
        <v>105.77000000000001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-129</v>
      </c>
      <c r="AA12" s="75">
        <f>STOA!H12</f>
        <v>0.39</v>
      </c>
      <c r="AB12" s="75">
        <f>-STOA!N12</f>
        <v>-203.17</v>
      </c>
      <c r="AC12">
        <f t="shared" si="0"/>
        <v>12.204778003805302</v>
      </c>
      <c r="AD12">
        <f t="shared" si="1"/>
        <v>679.19297547942256</v>
      </c>
      <c r="AE12">
        <f>'IDT-1'!B12</f>
        <v>0</v>
      </c>
      <c r="AF12" s="24"/>
      <c r="AG12">
        <f t="shared" si="2"/>
        <v>679.19297547942256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-47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v>10</v>
      </c>
    </row>
    <row r="13" spans="1:47">
      <c r="A13" t="s">
        <v>55</v>
      </c>
      <c r="D13">
        <f>TWEPL!P13</f>
        <v>8.3439999999999994</v>
      </c>
      <c r="E13">
        <f>GT_NG!P13</f>
        <v>15.250834473324216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134.61000000000001</v>
      </c>
      <c r="J13">
        <f>Bawana_RLNG!P13</f>
        <v>0</v>
      </c>
      <c r="K13">
        <f>Bawana_Spot!P13</f>
        <v>30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640.419629026449</v>
      </c>
      <c r="P13" s="36">
        <v>57.76</v>
      </c>
      <c r="Q13" s="36">
        <v>14.439999999999996</v>
      </c>
      <c r="R13" s="38">
        <v>0</v>
      </c>
      <c r="S13" s="38">
        <v>0</v>
      </c>
      <c r="T13" s="37">
        <f>SUMPRODUCT(LTA!J13:AN13,LTA!J$101:AN$101,LTA!J$103:AN$103)</f>
        <v>80.88</v>
      </c>
      <c r="U13" s="37">
        <f>SUMPRODUCT(LTA!J13:AN13,LTA!J$102:AN$102,LTA!J$103:AN$103)</f>
        <v>126.27000000000001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-124</v>
      </c>
      <c r="AA13" s="75">
        <f>STOA!H13</f>
        <v>0.39</v>
      </c>
      <c r="AB13" s="75">
        <f>-STOA!N13</f>
        <v>-203.17</v>
      </c>
      <c r="AC13">
        <f t="shared" si="0"/>
        <v>12.911943623289181</v>
      </c>
      <c r="AD13">
        <f t="shared" si="1"/>
        <v>670.28251987648412</v>
      </c>
      <c r="AE13">
        <f>'IDT-1'!B13</f>
        <v>0</v>
      </c>
      <c r="AF13" s="24"/>
      <c r="AG13">
        <f t="shared" si="2"/>
        <v>670.28251987648412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-98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v>11</v>
      </c>
    </row>
    <row r="14" spans="1:47">
      <c r="A14" t="s">
        <v>56</v>
      </c>
      <c r="D14">
        <f>TWEPL!P14</f>
        <v>8.3439999999999994</v>
      </c>
      <c r="E14">
        <f>GT_NG!P14</f>
        <v>15.250834473324216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134.61000000000001</v>
      </c>
      <c r="J14">
        <f>Bawana_RLNG!P14</f>
        <v>0</v>
      </c>
      <c r="K14">
        <f>Bawana_Spot!P14</f>
        <v>30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640.419629026449</v>
      </c>
      <c r="P14" s="36">
        <v>57.76</v>
      </c>
      <c r="Q14" s="36">
        <v>14.439999999999996</v>
      </c>
      <c r="R14" s="38">
        <v>0</v>
      </c>
      <c r="S14" s="38">
        <v>0</v>
      </c>
      <c r="T14" s="37">
        <f>SUMPRODUCT(LTA!J14:AN14,LTA!J$101:AN$101,LTA!J$103:AN$103)</f>
        <v>79.53</v>
      </c>
      <c r="U14" s="37">
        <f>SUMPRODUCT(LTA!J14:AN14,LTA!J$102:AN$102,LTA!J$103:AN$103)</f>
        <v>123.77000000000001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-129</v>
      </c>
      <c r="AA14" s="75">
        <f>STOA!H14</f>
        <v>0.39</v>
      </c>
      <c r="AB14" s="75">
        <f>-STOA!N14</f>
        <v>-203.17</v>
      </c>
      <c r="AC14">
        <f t="shared" si="0"/>
        <v>12.87960362328918</v>
      </c>
      <c r="AD14">
        <f t="shared" si="1"/>
        <v>666.46485987648396</v>
      </c>
      <c r="AE14">
        <f>'IDT-1'!B14</f>
        <v>0</v>
      </c>
      <c r="AF14" s="24"/>
      <c r="AG14">
        <f t="shared" si="2"/>
        <v>666.46485987648396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-93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v>12</v>
      </c>
    </row>
    <row r="15" spans="1:47">
      <c r="A15" t="s">
        <v>57</v>
      </c>
      <c r="D15">
        <f>TWEPL!P15</f>
        <v>8.3439999999999994</v>
      </c>
      <c r="E15">
        <f>GT_NG!P15</f>
        <v>15.327955271565495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134.61000000000001</v>
      </c>
      <c r="J15">
        <f>Bawana_RLNG!P15</f>
        <v>0</v>
      </c>
      <c r="K15">
        <f>Bawana_Spot!P15</f>
        <v>30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640.419629026449</v>
      </c>
      <c r="P15" s="36">
        <v>57.76</v>
      </c>
      <c r="Q15" s="36">
        <v>14.439999999999996</v>
      </c>
      <c r="R15" s="38">
        <v>0</v>
      </c>
      <c r="S15" s="38">
        <v>0</v>
      </c>
      <c r="T15" s="37">
        <f>SUMPRODUCT(LTA!J15:AN15,LTA!J$101:AN$101,LTA!J$103:AN$103)</f>
        <v>80.209999999999994</v>
      </c>
      <c r="U15" s="37">
        <f>SUMPRODUCT(LTA!J15:AN15,LTA!J$102:AN$102,LTA!J$103:AN$103)</f>
        <v>134.26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-127</v>
      </c>
      <c r="AA15" s="75">
        <f>STOA!H15</f>
        <v>0.39</v>
      </c>
      <c r="AB15" s="75">
        <f>-STOA!N15</f>
        <v>-203.17</v>
      </c>
      <c r="AC15">
        <f t="shared" si="0"/>
        <v>13.016435226618851</v>
      </c>
      <c r="AD15">
        <f t="shared" si="1"/>
        <v>672.5751490713958</v>
      </c>
      <c r="AE15">
        <f>'IDT-1'!B15</f>
        <v>0</v>
      </c>
      <c r="AF15" s="24"/>
      <c r="AG15">
        <f t="shared" si="2"/>
        <v>672.5751490713958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-100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v>13</v>
      </c>
    </row>
    <row r="16" spans="1:47">
      <c r="A16" t="s">
        <v>58</v>
      </c>
      <c r="D16">
        <f>TWEPL!P16</f>
        <v>8.3439999999999994</v>
      </c>
      <c r="E16">
        <f>GT_NG!P16</f>
        <v>15.327955271565495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134.61000000000001</v>
      </c>
      <c r="J16">
        <f>Bawana_RLNG!P16</f>
        <v>0</v>
      </c>
      <c r="K16">
        <f>Bawana_Spot!P16</f>
        <v>30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641.04091033952307</v>
      </c>
      <c r="P16" s="36">
        <v>57.76</v>
      </c>
      <c r="Q16" s="36">
        <v>14.439999999999996</v>
      </c>
      <c r="R16" s="38">
        <v>0</v>
      </c>
      <c r="S16" s="38">
        <v>0</v>
      </c>
      <c r="T16" s="37">
        <f>SUMPRODUCT(LTA!J16:AN16,LTA!J$101:AN$101,LTA!J$103:AN$103)</f>
        <v>79.84</v>
      </c>
      <c r="U16" s="37">
        <f>SUMPRODUCT(LTA!J16:AN16,LTA!J$102:AN$102,LTA!J$103:AN$103)</f>
        <v>132.16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-125</v>
      </c>
      <c r="AA16" s="75">
        <f>STOA!H16</f>
        <v>0.39</v>
      </c>
      <c r="AB16" s="75">
        <f>-STOA!N16</f>
        <v>-203.17</v>
      </c>
      <c r="AC16">
        <f t="shared" si="0"/>
        <v>12.983963674198895</v>
      </c>
      <c r="AD16">
        <f t="shared" si="1"/>
        <v>672.75890193688963</v>
      </c>
      <c r="AE16">
        <f>'IDT-1'!B16</f>
        <v>0</v>
      </c>
      <c r="AF16" s="24"/>
      <c r="AG16">
        <f t="shared" si="2"/>
        <v>672.75890193688963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-100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v>14</v>
      </c>
    </row>
    <row r="17" spans="1:47">
      <c r="A17" t="s">
        <v>59</v>
      </c>
      <c r="D17">
        <f>TWEPL!P17</f>
        <v>8.3439999999999994</v>
      </c>
      <c r="E17">
        <f>GT_NG!P17</f>
        <v>15.327955271565495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134.61000000000001</v>
      </c>
      <c r="J17">
        <f>Bawana_RLNG!P17</f>
        <v>0</v>
      </c>
      <c r="K17">
        <f>Bawana_Spot!P17</f>
        <v>30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660.75449639342139</v>
      </c>
      <c r="P17" s="36">
        <v>57.76</v>
      </c>
      <c r="Q17" s="36">
        <v>14.439999999999996</v>
      </c>
      <c r="R17" s="38">
        <v>0</v>
      </c>
      <c r="S17" s="38">
        <v>0</v>
      </c>
      <c r="T17" s="37">
        <f>SUMPRODUCT(LTA!J17:AN17,LTA!J$101:AN$101,LTA!J$103:AN$103)</f>
        <v>77.2</v>
      </c>
      <c r="U17" s="37">
        <f>SUMPRODUCT(LTA!J17:AN17,LTA!J$102:AN$102,LTA!J$103:AN$103)</f>
        <v>130.26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-126</v>
      </c>
      <c r="AA17" s="75">
        <f>STOA!H17</f>
        <v>0.39</v>
      </c>
      <c r="AB17" s="75">
        <f>-STOA!N17</f>
        <v>-203.17</v>
      </c>
      <c r="AC17">
        <f t="shared" si="0"/>
        <v>13.246960320649865</v>
      </c>
      <c r="AD17">
        <f t="shared" si="1"/>
        <v>671.66949134433696</v>
      </c>
      <c r="AE17">
        <f>'IDT-1'!B17</f>
        <v>0</v>
      </c>
      <c r="AF17" s="24"/>
      <c r="AG17">
        <f t="shared" si="2"/>
        <v>671.66949134433696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-115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v>15</v>
      </c>
    </row>
    <row r="18" spans="1:47">
      <c r="A18" t="s">
        <v>60</v>
      </c>
      <c r="D18">
        <f>TWEPL!P18</f>
        <v>8.3439999999999994</v>
      </c>
      <c r="E18">
        <f>GT_NG!P18</f>
        <v>15.327955271565495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134.61000000000001</v>
      </c>
      <c r="J18">
        <f>Bawana_RLNG!P18</f>
        <v>0</v>
      </c>
      <c r="K18">
        <f>Bawana_Spot!P18</f>
        <v>30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660.75449639342139</v>
      </c>
      <c r="P18" s="36">
        <v>57.76</v>
      </c>
      <c r="Q18" s="36">
        <v>14.439999999999996</v>
      </c>
      <c r="R18" s="38">
        <v>0</v>
      </c>
      <c r="S18" s="38">
        <v>0</v>
      </c>
      <c r="T18" s="37">
        <f>SUMPRODUCT(LTA!J18:AN18,LTA!J$101:AN$101,LTA!J$103:AN$103)</f>
        <v>86.84</v>
      </c>
      <c r="U18" s="37">
        <f>SUMPRODUCT(LTA!J18:AN18,LTA!J$102:AN$102,LTA!J$103:AN$103)</f>
        <v>128.26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-115</v>
      </c>
      <c r="AA18" s="75">
        <f>STOA!H18</f>
        <v>0.39</v>
      </c>
      <c r="AB18" s="75">
        <f>-STOA!N18</f>
        <v>-203.17</v>
      </c>
      <c r="AC18">
        <f t="shared" si="0"/>
        <v>13.311136320649867</v>
      </c>
      <c r="AD18">
        <f t="shared" si="1"/>
        <v>679.24531534433686</v>
      </c>
      <c r="AE18">
        <f>'IDT-1'!B18</f>
        <v>0</v>
      </c>
      <c r="AF18" s="24"/>
      <c r="AG18">
        <f t="shared" si="2"/>
        <v>679.24531534433686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-126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v>16</v>
      </c>
    </row>
    <row r="19" spans="1:47">
      <c r="A19" t="s">
        <v>61</v>
      </c>
      <c r="D19">
        <f>TWEPL!P19</f>
        <v>8.3439999999999994</v>
      </c>
      <c r="E19">
        <f>GT_NG!P19</f>
        <v>15.327955271565495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134.61000000000001</v>
      </c>
      <c r="J19">
        <f>Bawana_RLNG!P19</f>
        <v>0</v>
      </c>
      <c r="K19">
        <f>Bawana_Spot!P19</f>
        <v>30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648.93452610154372</v>
      </c>
      <c r="P19" s="36">
        <v>57.76</v>
      </c>
      <c r="Q19" s="36">
        <v>14.439999999999996</v>
      </c>
      <c r="R19" s="38">
        <v>0</v>
      </c>
      <c r="S19" s="38">
        <v>0</v>
      </c>
      <c r="T19" s="37">
        <f>SUMPRODUCT(LTA!J19:AN19,LTA!J$101:AN$101,LTA!J$103:AN$103)</f>
        <v>85.51</v>
      </c>
      <c r="U19" s="37">
        <f>SUMPRODUCT(LTA!J19:AN19,LTA!J$102:AN$102,LTA!J$103:AN$103)</f>
        <v>123.75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-98</v>
      </c>
      <c r="AA19" s="75">
        <f>STOA!H19</f>
        <v>0.39</v>
      </c>
      <c r="AB19" s="75">
        <f>-STOA!N19</f>
        <v>-203.17</v>
      </c>
      <c r="AC19">
        <f t="shared" si="0"/>
        <v>12.866302049826977</v>
      </c>
      <c r="AD19">
        <f t="shared" si="1"/>
        <v>697.03017932328225</v>
      </c>
      <c r="AE19">
        <f>'IDT-1'!B19</f>
        <v>0</v>
      </c>
      <c r="AF19" s="24"/>
      <c r="AG19">
        <f t="shared" si="2"/>
        <v>697.03017932328225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-108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v>17</v>
      </c>
    </row>
    <row r="20" spans="1:47">
      <c r="A20" t="s">
        <v>62</v>
      </c>
      <c r="D20">
        <f>TWEPL!P20</f>
        <v>8.3439999999999994</v>
      </c>
      <c r="E20">
        <f>GT_NG!P20</f>
        <v>15.746751863684771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134.61000000000001</v>
      </c>
      <c r="J20">
        <f>Bawana_RLNG!P20</f>
        <v>0</v>
      </c>
      <c r="K20">
        <f>Bawana_Spot!P20</f>
        <v>50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658.14057246090886</v>
      </c>
      <c r="P20" s="36">
        <v>57.76</v>
      </c>
      <c r="Q20" s="36">
        <v>14.439999999999996</v>
      </c>
      <c r="R20" s="38">
        <v>0</v>
      </c>
      <c r="S20" s="38">
        <v>0</v>
      </c>
      <c r="T20" s="37">
        <f>SUMPRODUCT(LTA!J20:AN20,LTA!J$101:AN$101,LTA!J$103:AN$103)</f>
        <v>84.17</v>
      </c>
      <c r="U20" s="37">
        <f>SUMPRODUCT(LTA!J20:AN20,LTA!J$102:AN$102,LTA!J$103:AN$103)</f>
        <v>121.24000000000001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-82</v>
      </c>
      <c r="AA20" s="75">
        <f>STOA!H20</f>
        <v>0.39</v>
      </c>
      <c r="AB20" s="75">
        <f>-STOA!N20</f>
        <v>-203.17</v>
      </c>
      <c r="AC20">
        <f t="shared" si="0"/>
        <v>13.099753046069225</v>
      </c>
      <c r="AD20">
        <f t="shared" si="1"/>
        <v>720.57157127852452</v>
      </c>
      <c r="AE20">
        <f>'IDT-1'!B20</f>
        <v>0</v>
      </c>
      <c r="AF20" s="24"/>
      <c r="AG20">
        <f t="shared" si="2"/>
        <v>720.57157127852452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-126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v>18</v>
      </c>
    </row>
    <row r="21" spans="1:47">
      <c r="A21" t="s">
        <v>63</v>
      </c>
      <c r="D21">
        <f>TWEPL!P21</f>
        <v>9.2618399999999994</v>
      </c>
      <c r="E21">
        <f>GT_NG!P21</f>
        <v>15.746751863684771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134.61000000000001</v>
      </c>
      <c r="J21">
        <f>Bawana_RLNG!P21</f>
        <v>0</v>
      </c>
      <c r="K21">
        <f>Bawana_Spot!P21</f>
        <v>50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658.14057246090886</v>
      </c>
      <c r="P21" s="36">
        <v>57.76</v>
      </c>
      <c r="Q21" s="36">
        <v>14.439999999999996</v>
      </c>
      <c r="R21" s="38">
        <v>0</v>
      </c>
      <c r="S21" s="38">
        <v>0</v>
      </c>
      <c r="T21" s="37">
        <f>SUMPRODUCT(LTA!J21:AN21,LTA!J$101:AN$101,LTA!J$103:AN$103)</f>
        <v>83.21</v>
      </c>
      <c r="U21" s="37">
        <f>SUMPRODUCT(LTA!J21:AN21,LTA!J$102:AN$102,LTA!J$103:AN$103)</f>
        <v>119.78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-54</v>
      </c>
      <c r="AA21" s="75">
        <f>STOA!H21</f>
        <v>0.39</v>
      </c>
      <c r="AB21" s="75">
        <f>-STOA!N21</f>
        <v>-203.17</v>
      </c>
      <c r="AC21">
        <f t="shared" si="0"/>
        <v>12.86688480122211</v>
      </c>
      <c r="AD21">
        <f t="shared" si="1"/>
        <v>745.30227952337179</v>
      </c>
      <c r="AE21">
        <f>'IDT-1'!B21</f>
        <v>0</v>
      </c>
      <c r="AF21" s="24"/>
      <c r="AG21">
        <f t="shared" si="2"/>
        <v>745.30227952337179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-128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v>19</v>
      </c>
    </row>
    <row r="22" spans="1:47">
      <c r="A22" t="s">
        <v>64</v>
      </c>
      <c r="D22">
        <f>TWEPL!P22</f>
        <v>9.2618399999999994</v>
      </c>
      <c r="E22">
        <f>GT_NG!P22</f>
        <v>15.746751863684771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134.61000000000001</v>
      </c>
      <c r="J22">
        <f>Bawana_RLNG!P22</f>
        <v>0</v>
      </c>
      <c r="K22">
        <f>Bawana_Spot!P22</f>
        <v>50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658.14057246090886</v>
      </c>
      <c r="P22" s="36">
        <v>57.76</v>
      </c>
      <c r="Q22" s="36">
        <v>14.439999999999996</v>
      </c>
      <c r="R22" s="38">
        <v>0</v>
      </c>
      <c r="S22" s="38">
        <v>0</v>
      </c>
      <c r="T22" s="37">
        <f>SUMPRODUCT(LTA!J22:AN22,LTA!J$101:AN$101,LTA!J$103:AN$103)</f>
        <v>82.210000000000008</v>
      </c>
      <c r="U22" s="37">
        <f>SUMPRODUCT(LTA!J22:AN22,LTA!J$102:AN$102,LTA!J$103:AN$103)</f>
        <v>119.05000000000001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-17</v>
      </c>
      <c r="AA22" s="75">
        <f>STOA!H22</f>
        <v>0.39</v>
      </c>
      <c r="AB22" s="75">
        <f>-STOA!N22</f>
        <v>-203.17</v>
      </c>
      <c r="AC22">
        <f t="shared" si="0"/>
        <v>12.530448807676326</v>
      </c>
      <c r="AD22">
        <f t="shared" si="1"/>
        <v>781.9087155169176</v>
      </c>
      <c r="AE22">
        <f>'IDT-1'!B22</f>
        <v>0</v>
      </c>
      <c r="AF22" s="24"/>
      <c r="AG22">
        <f t="shared" si="2"/>
        <v>781.9087155169176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-127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v>20</v>
      </c>
    </row>
    <row r="23" spans="1:47">
      <c r="A23" t="s">
        <v>65</v>
      </c>
      <c r="D23">
        <f>TWEPL!P23</f>
        <v>9.2618399999999994</v>
      </c>
      <c r="E23">
        <f>GT_NG!P23</f>
        <v>15.746751863684771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134.61000000000001</v>
      </c>
      <c r="J23">
        <f>Bawana_RLNG!P23</f>
        <v>0</v>
      </c>
      <c r="K23">
        <f>Bawana_Spot!P23</f>
        <v>50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716.46698372012463</v>
      </c>
      <c r="P23" s="36">
        <v>85.909999999999982</v>
      </c>
      <c r="Q23" s="36">
        <v>14.439999999999996</v>
      </c>
      <c r="R23" s="38">
        <v>0</v>
      </c>
      <c r="S23" s="38">
        <v>0</v>
      </c>
      <c r="T23" s="37">
        <f>SUMPRODUCT(LTA!J23:AN23,LTA!J$101:AN$101,LTA!J$103:AN$103)</f>
        <v>72.77</v>
      </c>
      <c r="U23" s="37">
        <f>SUMPRODUCT(LTA!J23:AN23,LTA!J$102:AN$102,LTA!J$103:AN$103)</f>
        <v>100.22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0.39</v>
      </c>
      <c r="AB23" s="75">
        <f>-STOA!N23</f>
        <v>-203.17</v>
      </c>
      <c r="AC23">
        <f t="shared" si="0"/>
        <v>12.917728769555067</v>
      </c>
      <c r="AD23">
        <f t="shared" si="1"/>
        <v>851.72784681425446</v>
      </c>
      <c r="AE23">
        <f>'IDT-1'!B23</f>
        <v>0</v>
      </c>
      <c r="AF23" s="24"/>
      <c r="AG23">
        <f t="shared" si="2"/>
        <v>851.72784681425446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-132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v>21</v>
      </c>
    </row>
    <row r="24" spans="1:47">
      <c r="A24" t="s">
        <v>66</v>
      </c>
      <c r="D24">
        <f>TWEPL!P24</f>
        <v>9.2618399999999994</v>
      </c>
      <c r="E24">
        <f>GT_NG!P24</f>
        <v>15.746751863684771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134.61000000000001</v>
      </c>
      <c r="J24">
        <f>Bawana_RLNG!P24</f>
        <v>0</v>
      </c>
      <c r="K24">
        <f>Bawana_Spot!P24</f>
        <v>50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801.9976891451937</v>
      </c>
      <c r="P24" s="36">
        <v>107.72</v>
      </c>
      <c r="Q24" s="36">
        <v>28.859999999999996</v>
      </c>
      <c r="R24" s="38">
        <v>0</v>
      </c>
      <c r="S24" s="38">
        <v>0</v>
      </c>
      <c r="T24" s="37">
        <f>SUMPRODUCT(LTA!J24:AN24,LTA!J$101:AN$101,LTA!J$103:AN$103)</f>
        <v>71.180000000000007</v>
      </c>
      <c r="U24" s="37">
        <f>SUMPRODUCT(LTA!J24:AN24,LTA!J$102:AN$102,LTA!J$103:AN$103)</f>
        <v>100.51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0.39</v>
      </c>
      <c r="AB24" s="75">
        <f>-STOA!N24</f>
        <v>-203.17</v>
      </c>
      <c r="AC24">
        <f t="shared" si="0"/>
        <v>14.293858477295878</v>
      </c>
      <c r="AD24">
        <f t="shared" si="1"/>
        <v>927.81242253158268</v>
      </c>
      <c r="AE24">
        <f>'IDT-1'!B24</f>
        <v>0</v>
      </c>
      <c r="AF24" s="24"/>
      <c r="AG24">
        <f t="shared" si="2"/>
        <v>927.81242253158268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-175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v>22</v>
      </c>
    </row>
    <row r="25" spans="1:47">
      <c r="A25" t="s">
        <v>67</v>
      </c>
      <c r="D25">
        <f>TWEPL!P25</f>
        <v>9.2618399999999994</v>
      </c>
      <c r="E25">
        <f>GT_NG!P25</f>
        <v>15.746751863684771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134.61000000000001</v>
      </c>
      <c r="J25">
        <f>Bawana_RLNG!P25</f>
        <v>0</v>
      </c>
      <c r="K25">
        <f>Bawana_Spot!P25</f>
        <v>100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862.44800287239366</v>
      </c>
      <c r="P25" s="36">
        <v>117.66</v>
      </c>
      <c r="Q25" s="36">
        <v>38.14</v>
      </c>
      <c r="R25" s="38">
        <v>0</v>
      </c>
      <c r="S25" s="38">
        <v>0</v>
      </c>
      <c r="T25" s="37">
        <f>SUMPRODUCT(LTA!J25:AN25,LTA!J$101:AN$101,LTA!J$103:AN$103)</f>
        <v>57.07</v>
      </c>
      <c r="U25" s="37">
        <f>SUMPRODUCT(LTA!J25:AN25,LTA!J$102:AN$102,LTA!J$103:AN$103)</f>
        <v>93.51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0.39</v>
      </c>
      <c r="AB25" s="75">
        <f>-STOA!N25</f>
        <v>-203.17</v>
      </c>
      <c r="AC25">
        <f t="shared" si="0"/>
        <v>15.400601740276809</v>
      </c>
      <c r="AD25">
        <f t="shared" si="1"/>
        <v>1012.2659929958019</v>
      </c>
      <c r="AE25">
        <f>'IDT-1'!B25</f>
        <v>0</v>
      </c>
      <c r="AF25" s="24"/>
      <c r="AG25">
        <f t="shared" si="2"/>
        <v>1012.2659929958019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-198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v>23</v>
      </c>
    </row>
    <row r="26" spans="1:47">
      <c r="A26" t="s">
        <v>68</v>
      </c>
      <c r="D26">
        <f>TWEPL!P26</f>
        <v>9.2618399999999994</v>
      </c>
      <c r="E26">
        <f>GT_NG!P26</f>
        <v>15.746751863684771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134.61000000000001</v>
      </c>
      <c r="J26">
        <f>Bawana_RLNG!P26</f>
        <v>0</v>
      </c>
      <c r="K26">
        <f>Bawana_Spot!P26</f>
        <v>100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938.80799180084261</v>
      </c>
      <c r="P26" s="36">
        <v>117.66</v>
      </c>
      <c r="Q26" s="36">
        <v>38.14</v>
      </c>
      <c r="R26" s="38">
        <v>0</v>
      </c>
      <c r="S26" s="38">
        <v>0</v>
      </c>
      <c r="T26" s="37">
        <f>SUMPRODUCT(LTA!J26:AN26,LTA!J$101:AN$101,LTA!J$103:AN$103)</f>
        <v>55.57</v>
      </c>
      <c r="U26" s="37">
        <f>SUMPRODUCT(LTA!J26:AN26,LTA!J$102:AN$102,LTA!J$103:AN$103)</f>
        <v>91.41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0.39</v>
      </c>
      <c r="AB26" s="75">
        <f>-STOA!N26</f>
        <v>-203.17</v>
      </c>
      <c r="AC26">
        <f t="shared" si="0"/>
        <v>15.723766284629553</v>
      </c>
      <c r="AD26">
        <f t="shared" si="1"/>
        <v>1118.7028173798981</v>
      </c>
      <c r="AE26">
        <f>'IDT-1'!B26</f>
        <v>0</v>
      </c>
      <c r="AF26" s="24"/>
      <c r="AG26">
        <f t="shared" si="2"/>
        <v>1118.7028173798981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-164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v>24</v>
      </c>
    </row>
    <row r="27" spans="1:47">
      <c r="A27" t="s">
        <v>69</v>
      </c>
      <c r="D27">
        <f>TWEPL!P27</f>
        <v>9.2618399999999994</v>
      </c>
      <c r="E27">
        <f>GT_NG!P27</f>
        <v>15.250834473324216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132.16</v>
      </c>
      <c r="J27">
        <f>Bawana_RLNG!P27</f>
        <v>0</v>
      </c>
      <c r="K27">
        <f>Bawana_Spot!P27</f>
        <v>150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935.6160308100558</v>
      </c>
      <c r="P27" s="36">
        <v>112.27548314425938</v>
      </c>
      <c r="Q27" s="36">
        <v>35.78</v>
      </c>
      <c r="R27" s="38">
        <v>0</v>
      </c>
      <c r="S27" s="38">
        <v>0</v>
      </c>
      <c r="T27" s="37">
        <f>SUMPRODUCT(LTA!J27:AN27,LTA!J$101:AN$101,LTA!J$103:AN$103)</f>
        <v>41.36</v>
      </c>
      <c r="U27" s="37">
        <f>SUMPRODUCT(LTA!J27:AN27,LTA!J$102:AN$102,LTA!J$103:AN$103)</f>
        <v>72.010000000000005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0.43</v>
      </c>
      <c r="AB27" s="75">
        <f>-STOA!N27</f>
        <v>-237.07</v>
      </c>
      <c r="AC27">
        <f t="shared" si="0"/>
        <v>14.787078225954735</v>
      </c>
      <c r="AD27">
        <f t="shared" si="1"/>
        <v>1235.2871102016848</v>
      </c>
      <c r="AE27">
        <f>'IDT-1'!B27</f>
        <v>0</v>
      </c>
      <c r="AF27" s="24"/>
      <c r="AG27">
        <f t="shared" si="2"/>
        <v>1235.2871102016848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-17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v>25</v>
      </c>
    </row>
    <row r="28" spans="1:47">
      <c r="A28" t="s">
        <v>70</v>
      </c>
      <c r="D28">
        <f>TWEPL!P28</f>
        <v>9.2618399999999994</v>
      </c>
      <c r="E28">
        <f>GT_NG!P28</f>
        <v>15.250834473324216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112.55560329674623</v>
      </c>
      <c r="J28">
        <f>Bawana_RLNG!P28</f>
        <v>0</v>
      </c>
      <c r="K28">
        <f>Bawana_Spot!P28</f>
        <v>150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963.16292499498923</v>
      </c>
      <c r="P28" s="36">
        <v>117.66</v>
      </c>
      <c r="Q28" s="36">
        <v>38.14</v>
      </c>
      <c r="R28" s="38">
        <v>0</v>
      </c>
      <c r="S28" s="38">
        <v>0</v>
      </c>
      <c r="T28" s="37">
        <f>SUMPRODUCT(LTA!J28:AN28,LTA!J$101:AN$101,LTA!J$103:AN$103)</f>
        <v>39.65</v>
      </c>
      <c r="U28" s="37">
        <f>SUMPRODUCT(LTA!J28:AN28,LTA!J$102:AN$102,LTA!J$103:AN$103)</f>
        <v>67.41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0.43</v>
      </c>
      <c r="AB28" s="75">
        <f>-STOA!N28</f>
        <v>-237.07</v>
      </c>
      <c r="AC28">
        <f t="shared" si="0"/>
        <v>15.061447465065955</v>
      </c>
      <c r="AD28">
        <f t="shared" si="1"/>
        <v>1301.8197552999941</v>
      </c>
      <c r="AE28">
        <f>'IDT-1'!B28</f>
        <v>74</v>
      </c>
      <c r="AF28" s="24"/>
      <c r="AG28">
        <f t="shared" si="2"/>
        <v>1375.8197552999941</v>
      </c>
      <c r="AI28" s="34">
        <f>PXIL!H28</f>
        <v>0</v>
      </c>
      <c r="AJ28" s="34">
        <f>PXIL!N28</f>
        <v>0</v>
      </c>
      <c r="AK28" s="34">
        <f>RTM_IEX!H28</f>
        <v>40.43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v>26</v>
      </c>
    </row>
    <row r="29" spans="1:47">
      <c r="A29" t="s">
        <v>71</v>
      </c>
      <c r="D29">
        <f>TWEPL!P29</f>
        <v>9.2618399999999994</v>
      </c>
      <c r="E29">
        <f>GT_NG!P29</f>
        <v>15.250834473324216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112.55560329674623</v>
      </c>
      <c r="J29">
        <f>Bawana_RLNG!P29</f>
        <v>0</v>
      </c>
      <c r="K29">
        <f>Bawana_Spot!P29</f>
        <v>150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1000.9497962183676</v>
      </c>
      <c r="P29" s="36">
        <v>117.66</v>
      </c>
      <c r="Q29" s="36">
        <v>38.14</v>
      </c>
      <c r="R29" s="38">
        <v>0.25480769230769229</v>
      </c>
      <c r="S29" s="38">
        <v>0</v>
      </c>
      <c r="T29" s="37">
        <f>SUMPRODUCT(LTA!J29:AN29,LTA!J$101:AN$101,LTA!J$103:AN$103)</f>
        <v>37.659999999999997</v>
      </c>
      <c r="U29" s="37">
        <f>SUMPRODUCT(LTA!J29:AN29,LTA!J$102:AN$102,LTA!J$103:AN$103)</f>
        <v>65.31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23.11</v>
      </c>
      <c r="Z29" s="34">
        <f>IEX!N29</f>
        <v>0</v>
      </c>
      <c r="AA29" s="75">
        <f>STOA!H29</f>
        <v>0.43</v>
      </c>
      <c r="AB29" s="75">
        <f>-STOA!N29</f>
        <v>-237.07</v>
      </c>
      <c r="AC29">
        <f t="shared" si="0"/>
        <v>15.201153567957716</v>
      </c>
      <c r="AD29">
        <f t="shared" si="1"/>
        <v>1318.3117281127882</v>
      </c>
      <c r="AE29">
        <f>'IDT-1'!B29</f>
        <v>189.79599999999999</v>
      </c>
      <c r="AF29" s="24"/>
      <c r="AG29">
        <f t="shared" si="2"/>
        <v>1508.1077281127882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v>27</v>
      </c>
    </row>
    <row r="30" spans="1:47">
      <c r="A30" t="s">
        <v>72</v>
      </c>
      <c r="D30">
        <f>TWEPL!P30</f>
        <v>8.8446400000000001</v>
      </c>
      <c r="E30">
        <f>GT_NG!P30</f>
        <v>15.250834473324216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107.55579860161713</v>
      </c>
      <c r="J30">
        <f>Bawana_RLNG!P30</f>
        <v>0</v>
      </c>
      <c r="K30">
        <f>Bawana_Spot!P30</f>
        <v>150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1079.3145779080262</v>
      </c>
      <c r="P30" s="36">
        <v>117.66</v>
      </c>
      <c r="Q30" s="36">
        <v>38.14</v>
      </c>
      <c r="R30" s="38">
        <v>2.17</v>
      </c>
      <c r="S30" s="38">
        <v>0</v>
      </c>
      <c r="T30" s="37">
        <f>SUMPRODUCT(LTA!J30:AN30,LTA!J$101:AN$101,LTA!J$103:AN$103)</f>
        <v>35.96</v>
      </c>
      <c r="U30" s="37">
        <f>SUMPRODUCT(LTA!J30:AN30,LTA!J$102:AN$102,LTA!J$103:AN$103)</f>
        <v>64.650000000000006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78.23</v>
      </c>
      <c r="Z30" s="34">
        <f>IEX!N30</f>
        <v>0</v>
      </c>
      <c r="AA30" s="75">
        <f>STOA!H30</f>
        <v>0.43</v>
      </c>
      <c r="AB30" s="75">
        <f>-STOA!N30</f>
        <v>-237.07</v>
      </c>
      <c r="AC30">
        <f t="shared" si="0"/>
        <v>16.27318651009638</v>
      </c>
      <c r="AD30">
        <f t="shared" si="1"/>
        <v>1444.8626644728718</v>
      </c>
      <c r="AE30">
        <f>'IDT-1'!B30</f>
        <v>137.083</v>
      </c>
      <c r="AF30" s="24"/>
      <c r="AG30">
        <f t="shared" si="2"/>
        <v>1581.9456644728718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v>28</v>
      </c>
    </row>
    <row r="31" spans="1:47">
      <c r="A31" t="s">
        <v>73</v>
      </c>
      <c r="D31">
        <f>TWEPL!P31</f>
        <v>8.8446400000000001</v>
      </c>
      <c r="E31">
        <f>GT_NG!P31</f>
        <v>15.250834473324216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107.55579860161713</v>
      </c>
      <c r="J31">
        <f>Bawana_RLNG!P31</f>
        <v>0</v>
      </c>
      <c r="K31">
        <f>Bawana_Spot!P31</f>
        <v>150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1087.8976395476047</v>
      </c>
      <c r="P31" s="36">
        <v>117.66</v>
      </c>
      <c r="Q31" s="36">
        <v>38.14</v>
      </c>
      <c r="R31" s="38">
        <v>9.5</v>
      </c>
      <c r="S31" s="38">
        <v>0</v>
      </c>
      <c r="T31" s="37">
        <f>SUMPRODUCT(LTA!J31:AN31,LTA!J$101:AN$101,LTA!J$103:AN$103)</f>
        <v>36.58</v>
      </c>
      <c r="U31" s="37">
        <f>SUMPRODUCT(LTA!J31:AN31,LTA!J$102:AN$102,LTA!J$103:AN$103)</f>
        <v>82.050000000000011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366.89</v>
      </c>
      <c r="Z31" s="34">
        <f>IEX!N31</f>
        <v>0</v>
      </c>
      <c r="AA31" s="75">
        <f>STOA!H31</f>
        <v>0.48</v>
      </c>
      <c r="AB31" s="75">
        <f>-STOA!N31</f>
        <v>-237.07</v>
      </c>
      <c r="AC31">
        <f t="shared" si="0"/>
        <v>21.58176144771555</v>
      </c>
      <c r="AD31">
        <f t="shared" si="1"/>
        <v>1559.367151174831</v>
      </c>
      <c r="AE31">
        <f>'IDT-1'!B31</f>
        <v>57.954000000000001</v>
      </c>
      <c r="AF31" s="24"/>
      <c r="AG31">
        <f t="shared" si="2"/>
        <v>1617.3211511748309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-255</v>
      </c>
      <c r="AM31" s="34">
        <f>RTM_PXI!H31</f>
        <v>0</v>
      </c>
      <c r="AN31" s="34">
        <f>RTM_PXI!N31</f>
        <v>0</v>
      </c>
      <c r="AO31" s="148">
        <f>GDAM_IEX!H31</f>
        <v>52.17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v>29</v>
      </c>
    </row>
    <row r="32" spans="1:47">
      <c r="A32" t="s">
        <v>74</v>
      </c>
      <c r="D32">
        <f>TWEPL!P32</f>
        <v>8.8446400000000001</v>
      </c>
      <c r="E32">
        <f>GT_NG!P32</f>
        <v>15.250834473324216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107.55579860161713</v>
      </c>
      <c r="J32">
        <f>Bawana_RLNG!P32</f>
        <v>0</v>
      </c>
      <c r="K32">
        <f>Bawana_Spot!P32</f>
        <v>150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1085.1409295310593</v>
      </c>
      <c r="P32" s="36">
        <v>117.66</v>
      </c>
      <c r="Q32" s="36">
        <v>38.14</v>
      </c>
      <c r="R32" s="38">
        <v>20.200000000000003</v>
      </c>
      <c r="S32" s="38">
        <v>0</v>
      </c>
      <c r="T32" s="37">
        <f>SUMPRODUCT(LTA!J32:AN32,LTA!J$101:AN$101,LTA!J$103:AN$103)</f>
        <v>39.99</v>
      </c>
      <c r="U32" s="37">
        <f>SUMPRODUCT(LTA!J32:AN32,LTA!J$102:AN$102,LTA!J$103:AN$103)</f>
        <v>80.19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518.73</v>
      </c>
      <c r="Z32" s="34">
        <f>IEX!N32</f>
        <v>0</v>
      </c>
      <c r="AA32" s="75">
        <f>STOA!H32</f>
        <v>0.48</v>
      </c>
      <c r="AB32" s="75">
        <f>-STOA!N32</f>
        <v>-237.07</v>
      </c>
      <c r="AC32">
        <f t="shared" si="0"/>
        <v>23.539751386117921</v>
      </c>
      <c r="AD32">
        <f t="shared" si="1"/>
        <v>1633.8424512198835</v>
      </c>
      <c r="AE32">
        <f>'IDT-1'!B32</f>
        <v>37.365000000000002</v>
      </c>
      <c r="AF32" s="24"/>
      <c r="AG32">
        <f t="shared" si="2"/>
        <v>1671.2074512198835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-333</v>
      </c>
      <c r="AM32" s="34">
        <f>RTM_PXI!H32</f>
        <v>0</v>
      </c>
      <c r="AN32" s="34">
        <f>RTM_PXI!N32</f>
        <v>0</v>
      </c>
      <c r="AO32" s="148">
        <f>GDAM_IEX!H32</f>
        <v>45.27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v>30</v>
      </c>
    </row>
    <row r="33" spans="1:47">
      <c r="A33" t="s">
        <v>75</v>
      </c>
      <c r="D33">
        <f>TWEPL!P33</f>
        <v>8.8446400000000001</v>
      </c>
      <c r="E33">
        <f>GT_NG!P33</f>
        <v>15.250834473324216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107.55579860161713</v>
      </c>
      <c r="J33">
        <f>Bawana_RLNG!P33</f>
        <v>0</v>
      </c>
      <c r="K33">
        <f>Bawana_Spot!P33</f>
        <v>150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1085.4209882696462</v>
      </c>
      <c r="P33" s="36">
        <v>117.66</v>
      </c>
      <c r="Q33" s="36">
        <v>38.14</v>
      </c>
      <c r="R33" s="38">
        <v>36.950000000000003</v>
      </c>
      <c r="S33" s="38">
        <v>0</v>
      </c>
      <c r="T33" s="37">
        <f>SUMPRODUCT(LTA!J33:AN33,LTA!J$101:AN$101,LTA!J$103:AN$103)</f>
        <v>58.67</v>
      </c>
      <c r="U33" s="37">
        <f>SUMPRODUCT(LTA!J33:AN33,LTA!J$102:AN$102,LTA!J$103:AN$103)</f>
        <v>79.36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313.17</v>
      </c>
      <c r="Z33" s="34">
        <f>IEX!N33</f>
        <v>0</v>
      </c>
      <c r="AA33" s="75">
        <f>STOA!H33</f>
        <v>0.48</v>
      </c>
      <c r="AB33" s="75">
        <f>-STOA!N33</f>
        <v>-237.07</v>
      </c>
      <c r="AC33">
        <f t="shared" si="0"/>
        <v>20.698432328090021</v>
      </c>
      <c r="AD33">
        <f t="shared" si="1"/>
        <v>1623.8038290164977</v>
      </c>
      <c r="AE33">
        <f>'IDT-1'!B33</f>
        <v>20.937999999999999</v>
      </c>
      <c r="AF33" s="24"/>
      <c r="AG33">
        <f t="shared" si="2"/>
        <v>1644.7418290164978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-171</v>
      </c>
      <c r="AM33" s="34">
        <f>RTM_PXI!H33</f>
        <v>0</v>
      </c>
      <c r="AN33" s="34">
        <f>RTM_PXI!N33</f>
        <v>0</v>
      </c>
      <c r="AO33" s="148">
        <f>GDAM_IEX!H33</f>
        <v>41.07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v>31</v>
      </c>
    </row>
    <row r="34" spans="1:47">
      <c r="A34" t="s">
        <v>76</v>
      </c>
      <c r="D34">
        <f>TWEPL!P34</f>
        <v>8.8446400000000001</v>
      </c>
      <c r="E34">
        <f>GT_NG!P34</f>
        <v>15.250834473324216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107.55579860161713</v>
      </c>
      <c r="J34">
        <f>Bawana_RLNG!P34</f>
        <v>0</v>
      </c>
      <c r="K34">
        <f>Bawana_Spot!P34</f>
        <v>150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1090.3437243098658</v>
      </c>
      <c r="P34" s="36">
        <v>117.66</v>
      </c>
      <c r="Q34" s="36">
        <v>38.14</v>
      </c>
      <c r="R34" s="38">
        <v>44.5</v>
      </c>
      <c r="S34" s="38">
        <v>0</v>
      </c>
      <c r="T34" s="37">
        <f>SUMPRODUCT(LTA!J34:AN34,LTA!J$101:AN$101,LTA!J$103:AN$103)</f>
        <v>84.2</v>
      </c>
      <c r="U34" s="37">
        <f>SUMPRODUCT(LTA!J34:AN34,LTA!J$102:AN$102,LTA!J$103:AN$103)</f>
        <v>77.28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294.02</v>
      </c>
      <c r="Z34" s="34">
        <f>IEX!N34</f>
        <v>0</v>
      </c>
      <c r="AA34" s="75">
        <f>STOA!H34</f>
        <v>0.48</v>
      </c>
      <c r="AB34" s="75">
        <f>-STOA!N34</f>
        <v>-237.07</v>
      </c>
      <c r="AC34">
        <f t="shared" si="0"/>
        <v>20.712740156330081</v>
      </c>
      <c r="AD34">
        <f t="shared" si="1"/>
        <v>1665.6622572284775</v>
      </c>
      <c r="AE34">
        <f>'IDT-1'!B34</f>
        <v>20.513000000000002</v>
      </c>
      <c r="AF34" s="24"/>
      <c r="AG34">
        <f t="shared" si="2"/>
        <v>1686.1752572284774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-151</v>
      </c>
      <c r="AM34" s="34">
        <f>RTM_PXI!H34</f>
        <v>0</v>
      </c>
      <c r="AN34" s="34">
        <f>RTM_PXI!N34</f>
        <v>0</v>
      </c>
      <c r="AO34" s="148">
        <f>GDAM_IEX!H34</f>
        <v>46.17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v>32</v>
      </c>
    </row>
    <row r="35" spans="1:47">
      <c r="A35" t="s">
        <v>77</v>
      </c>
      <c r="D35">
        <f>TWEPL!P35</f>
        <v>8.8446400000000001</v>
      </c>
      <c r="E35">
        <f>GT_NG!P35</f>
        <v>15.250834473324216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112.55560329674623</v>
      </c>
      <c r="J35">
        <f>Bawana_RLNG!P35</f>
        <v>0</v>
      </c>
      <c r="K35">
        <f>Bawana_Spot!P35</f>
        <v>150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1086.9037891151045</v>
      </c>
      <c r="P35" s="36">
        <v>117.66</v>
      </c>
      <c r="Q35" s="36">
        <v>38.14</v>
      </c>
      <c r="R35" s="38">
        <v>44.5</v>
      </c>
      <c r="S35" s="38">
        <v>0</v>
      </c>
      <c r="T35" s="37">
        <f>SUMPRODUCT(LTA!J35:AN35,LTA!J$101:AN$101,LTA!J$103:AN$103)</f>
        <v>112.28</v>
      </c>
      <c r="U35" s="37">
        <f>SUMPRODUCT(LTA!J35:AN35,LTA!J$102:AN$102,LTA!J$103:AN$103)</f>
        <v>76.789999999999992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127.64</v>
      </c>
      <c r="Z35" s="34">
        <f>IEX!N35</f>
        <v>0</v>
      </c>
      <c r="AA35" s="75">
        <f>STOA!H35</f>
        <v>137.56</v>
      </c>
      <c r="AB35" s="75">
        <f>-STOA!N35</f>
        <v>-237.07</v>
      </c>
      <c r="AC35">
        <f t="shared" si="0"/>
        <v>20.593420533307835</v>
      </c>
      <c r="AD35">
        <f t="shared" si="1"/>
        <v>1645.5514463518673</v>
      </c>
      <c r="AE35">
        <f>'IDT-1'!B35</f>
        <v>32.174999999999997</v>
      </c>
      <c r="AF35" s="24"/>
      <c r="AG35">
        <f t="shared" si="2"/>
        <v>1677.7264463518673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-154</v>
      </c>
      <c r="AM35" s="34">
        <f>RTM_PXI!H35</f>
        <v>0</v>
      </c>
      <c r="AN35" s="34">
        <f>RTM_PXI!N35</f>
        <v>0</v>
      </c>
      <c r="AO35" s="148">
        <f>GDAM_IEX!H35</f>
        <v>29.09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v>33</v>
      </c>
    </row>
    <row r="36" spans="1:47">
      <c r="A36" t="s">
        <v>78</v>
      </c>
      <c r="D36">
        <f>TWEPL!P36</f>
        <v>8.8446400000000001</v>
      </c>
      <c r="E36">
        <f>GT_NG!P36</f>
        <v>15.250834473324216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112.55560329674623</v>
      </c>
      <c r="J36">
        <f>Bawana_RLNG!P36</f>
        <v>0</v>
      </c>
      <c r="K36">
        <f>Bawana_Spot!P36</f>
        <v>150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995.94791308379308</v>
      </c>
      <c r="P36" s="36">
        <v>117.66</v>
      </c>
      <c r="Q36" s="36">
        <v>38.14</v>
      </c>
      <c r="R36" s="38">
        <v>44.5</v>
      </c>
      <c r="S36" s="38">
        <v>0</v>
      </c>
      <c r="T36" s="37">
        <f>SUMPRODUCT(LTA!J36:AN36,LTA!J$101:AN$101,LTA!J$103:AN$103)</f>
        <v>165.11</v>
      </c>
      <c r="U36" s="37">
        <f>SUMPRODUCT(LTA!J36:AN36,LTA!J$102:AN$102,LTA!J$103:AN$103)</f>
        <v>76.39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278.33</v>
      </c>
      <c r="Z36" s="34">
        <f>IEX!N36</f>
        <v>0</v>
      </c>
      <c r="AA36" s="75">
        <f>STOA!H36</f>
        <v>137.56</v>
      </c>
      <c r="AB36" s="75">
        <f>-STOA!N36</f>
        <v>-237.07</v>
      </c>
      <c r="AC36">
        <f t="shared" si="0"/>
        <v>22.653175158509285</v>
      </c>
      <c r="AD36">
        <f t="shared" si="1"/>
        <v>1697.8958156953547</v>
      </c>
      <c r="AE36">
        <f>'IDT-1'!B36</f>
        <v>1.671</v>
      </c>
      <c r="AF36" s="24"/>
      <c r="AG36">
        <f t="shared" si="2"/>
        <v>1699.5668156953548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-249</v>
      </c>
      <c r="AM36" s="34">
        <f>RTM_PXI!H36</f>
        <v>0</v>
      </c>
      <c r="AN36" s="34">
        <f>RTM_PXI!N36</f>
        <v>0</v>
      </c>
      <c r="AO36" s="148">
        <f>GDAM_IEX!H36</f>
        <v>66.33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v>34</v>
      </c>
    </row>
    <row r="37" spans="1:47">
      <c r="A37" t="s">
        <v>79</v>
      </c>
      <c r="D37">
        <f>TWEPL!P37</f>
        <v>8.8446400000000001</v>
      </c>
      <c r="E37">
        <f>GT_NG!P37</f>
        <v>15.250834473324216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112.55560329674623</v>
      </c>
      <c r="J37">
        <f>Bawana_RLNG!P37</f>
        <v>0</v>
      </c>
      <c r="K37">
        <f>Bawana_Spot!P37</f>
        <v>150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973.63826798578384</v>
      </c>
      <c r="P37" s="36">
        <v>117.66</v>
      </c>
      <c r="Q37" s="36">
        <v>38.14</v>
      </c>
      <c r="R37" s="38">
        <v>47.5</v>
      </c>
      <c r="S37" s="38">
        <v>0</v>
      </c>
      <c r="T37" s="37">
        <f>SUMPRODUCT(LTA!J37:AN37,LTA!J$101:AN$101,LTA!J$103:AN$103)</f>
        <v>214.92999999999998</v>
      </c>
      <c r="U37" s="37">
        <f>SUMPRODUCT(LTA!J37:AN37,LTA!J$102:AN$102,LTA!J$103:AN$103)</f>
        <v>82.710000000000008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186.54</v>
      </c>
      <c r="Z37" s="34">
        <f>IEX!N37</f>
        <v>0</v>
      </c>
      <c r="AA37" s="75">
        <f>STOA!H37</f>
        <v>137.56</v>
      </c>
      <c r="AB37" s="75">
        <f>-STOA!N37</f>
        <v>-237.07</v>
      </c>
      <c r="AC37">
        <f t="shared" si="0"/>
        <v>20.770118796402425</v>
      </c>
      <c r="AD37">
        <f t="shared" si="1"/>
        <v>1772.8592269594524</v>
      </c>
      <c r="AE37">
        <f>'IDT-1'!B37</f>
        <v>17.606000000000002</v>
      </c>
      <c r="AF37" s="24"/>
      <c r="AG37">
        <f t="shared" si="2"/>
        <v>1790.4652269594524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-101</v>
      </c>
      <c r="AM37" s="34">
        <f>RTM_PXI!H37</f>
        <v>0</v>
      </c>
      <c r="AN37" s="34">
        <f>RTM_PXI!N37</f>
        <v>0</v>
      </c>
      <c r="AO37" s="148">
        <f>GDAM_IEX!H37</f>
        <v>46.37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v>35</v>
      </c>
    </row>
    <row r="38" spans="1:47">
      <c r="A38" t="s">
        <v>80</v>
      </c>
      <c r="D38">
        <f>TWEPL!P38</f>
        <v>8.8446400000000001</v>
      </c>
      <c r="E38">
        <f>GT_NG!P38</f>
        <v>15.250834473324216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112.55560329674623</v>
      </c>
      <c r="J38">
        <f>Bawana_RLNG!P38</f>
        <v>0</v>
      </c>
      <c r="K38">
        <f>Bawana_Spot!P38</f>
        <v>150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959.8866732277753</v>
      </c>
      <c r="P38" s="36">
        <v>117.66</v>
      </c>
      <c r="Q38" s="36">
        <v>38.14</v>
      </c>
      <c r="R38" s="38">
        <v>47.5</v>
      </c>
      <c r="S38" s="38">
        <v>0</v>
      </c>
      <c r="T38" s="37">
        <f>SUMPRODUCT(LTA!J38:AN38,LTA!J$101:AN$101,LTA!J$103:AN$103)</f>
        <v>265.44</v>
      </c>
      <c r="U38" s="37">
        <f>SUMPRODUCT(LTA!J38:AN38,LTA!J$102:AN$102,LTA!J$103:AN$103)</f>
        <v>84.02000000000001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48.09</v>
      </c>
      <c r="Z38" s="34">
        <f>IEX!N38</f>
        <v>0</v>
      </c>
      <c r="AA38" s="75">
        <f>STOA!H38</f>
        <v>137.56</v>
      </c>
      <c r="AB38" s="75">
        <f>-STOA!N38</f>
        <v>-237.07</v>
      </c>
      <c r="AC38">
        <f t="shared" si="0"/>
        <v>19.079954886518248</v>
      </c>
      <c r="AD38">
        <f t="shared" si="1"/>
        <v>1719.9577961113278</v>
      </c>
      <c r="AE38">
        <f>'IDT-1'!B38</f>
        <v>83.635999999999996</v>
      </c>
      <c r="AF38" s="24"/>
      <c r="AG38">
        <f t="shared" si="2"/>
        <v>1803.5937961113277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-28</v>
      </c>
      <c r="AM38" s="34">
        <f>RTM_PXI!H38</f>
        <v>0</v>
      </c>
      <c r="AN38" s="34">
        <f>RTM_PXI!N38</f>
        <v>0</v>
      </c>
      <c r="AO38" s="148">
        <f>GDAM_IEX!H38</f>
        <v>19.16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v>36</v>
      </c>
    </row>
    <row r="39" spans="1:47">
      <c r="A39" t="s">
        <v>81</v>
      </c>
      <c r="D39">
        <f>TWEPL!P39</f>
        <v>8.8446400000000001</v>
      </c>
      <c r="E39">
        <f>GT_NG!P39</f>
        <v>15.621112886048987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112.55560329674623</v>
      </c>
      <c r="J39">
        <f>Bawana_RLNG!P39</f>
        <v>0</v>
      </c>
      <c r="K39">
        <f>Bawana_Spot!P39</f>
        <v>150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951.70958760622148</v>
      </c>
      <c r="P39" s="36">
        <v>117.66</v>
      </c>
      <c r="Q39" s="36">
        <v>38.14</v>
      </c>
      <c r="R39" s="38">
        <v>47.5</v>
      </c>
      <c r="S39" s="38">
        <v>0</v>
      </c>
      <c r="T39" s="37">
        <f>SUMPRODUCT(LTA!J39:AN39,LTA!J$101:AN$101,LTA!J$103:AN$103)</f>
        <v>324.89999999999998</v>
      </c>
      <c r="U39" s="37">
        <f>SUMPRODUCT(LTA!J39:AN39,LTA!J$102:AN$102,LTA!J$103:AN$103)</f>
        <v>83.32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4.33</v>
      </c>
      <c r="Z39" s="34">
        <f>IEX!N39</f>
        <v>0</v>
      </c>
      <c r="AA39" s="75">
        <f>STOA!H39</f>
        <v>137.56</v>
      </c>
      <c r="AB39" s="75">
        <f>-STOA!N39</f>
        <v>-237.07</v>
      </c>
      <c r="AC39">
        <f t="shared" si="0"/>
        <v>19.227177491361424</v>
      </c>
      <c r="AD39">
        <f t="shared" si="1"/>
        <v>1689.1337662976555</v>
      </c>
      <c r="AE39">
        <f>'IDT-1'!B39</f>
        <v>97.721000000000004</v>
      </c>
      <c r="AF39" s="24"/>
      <c r="AG39">
        <f t="shared" si="2"/>
        <v>1786.8547662976555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-52</v>
      </c>
      <c r="AM39" s="34">
        <f>RTM_PXI!H39</f>
        <v>0</v>
      </c>
      <c r="AN39" s="34">
        <f>RTM_PXI!N39</f>
        <v>0</v>
      </c>
      <c r="AO39" s="148">
        <f>GDAM_IEX!H39</f>
        <v>5.29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v>37</v>
      </c>
    </row>
    <row r="40" spans="1:47">
      <c r="A40" t="s">
        <v>82</v>
      </c>
      <c r="D40">
        <f>TWEPL!P40</f>
        <v>8.8446400000000001</v>
      </c>
      <c r="E40">
        <f>GT_NG!P40</f>
        <v>15.621112886048987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112.55560329674623</v>
      </c>
      <c r="J40">
        <f>Bawana_RLNG!P40</f>
        <v>0</v>
      </c>
      <c r="K40">
        <f>Bawana_Spot!P40</f>
        <v>150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941.18932504402665</v>
      </c>
      <c r="P40" s="36">
        <v>117.66</v>
      </c>
      <c r="Q40" s="36">
        <v>38.14</v>
      </c>
      <c r="R40" s="38">
        <v>47.5</v>
      </c>
      <c r="S40" s="38">
        <v>0</v>
      </c>
      <c r="T40" s="37">
        <f>SUMPRODUCT(LTA!J40:AN40,LTA!J$101:AN$101,LTA!J$103:AN$103)</f>
        <v>371.57</v>
      </c>
      <c r="U40" s="37">
        <f>SUMPRODUCT(LTA!J40:AN40,LTA!J$102:AN$102,LTA!J$103:AN$103)</f>
        <v>81.819999999999993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10.11</v>
      </c>
      <c r="Z40" s="34">
        <f>IEX!N40</f>
        <v>0</v>
      </c>
      <c r="AA40" s="75">
        <f>STOA!H40</f>
        <v>137.56</v>
      </c>
      <c r="AB40" s="75">
        <f>-STOA!N40</f>
        <v>-237.07</v>
      </c>
      <c r="AC40">
        <f t="shared" si="0"/>
        <v>19.667728550865203</v>
      </c>
      <c r="AD40">
        <f t="shared" si="1"/>
        <v>1763.2329526759568</v>
      </c>
      <c r="AE40">
        <f>'IDT-1'!B40</f>
        <v>48.75</v>
      </c>
      <c r="AF40" s="24"/>
      <c r="AG40">
        <f t="shared" si="2"/>
        <v>1811.9829526759568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-41</v>
      </c>
      <c r="AM40" s="34">
        <f>RTM_PXI!H40</f>
        <v>0</v>
      </c>
      <c r="AN40" s="34">
        <f>RTM_PXI!N40</f>
        <v>0</v>
      </c>
      <c r="AO40" s="148">
        <f>GDAM_IEX!H40</f>
        <v>28.4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v>38</v>
      </c>
    </row>
    <row r="41" spans="1:47">
      <c r="A41" t="s">
        <v>83</v>
      </c>
      <c r="D41">
        <f>TWEPL!P41</f>
        <v>8.8446400000000001</v>
      </c>
      <c r="E41">
        <f>GT_NG!P41</f>
        <v>15.621112886048987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112.55560329674623</v>
      </c>
      <c r="J41">
        <f>Bawana_RLNG!P41</f>
        <v>0</v>
      </c>
      <c r="K41">
        <f>Bawana_Spot!P41</f>
        <v>150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941.18932504402665</v>
      </c>
      <c r="P41" s="36">
        <v>117.66</v>
      </c>
      <c r="Q41" s="36">
        <v>38.14</v>
      </c>
      <c r="R41" s="38">
        <v>47.5</v>
      </c>
      <c r="S41" s="38">
        <v>0</v>
      </c>
      <c r="T41" s="37">
        <f>SUMPRODUCT(LTA!J41:AN41,LTA!J$101:AN$101,LTA!J$103:AN$103)</f>
        <v>419.61</v>
      </c>
      <c r="U41" s="37">
        <f>SUMPRODUCT(LTA!J41:AN41,LTA!J$102:AN$102,LTA!J$103:AN$103)</f>
        <v>77.099999999999994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15.4</v>
      </c>
      <c r="Z41" s="34">
        <f>IEX!N41</f>
        <v>0</v>
      </c>
      <c r="AA41" s="75">
        <f>STOA!H41</f>
        <v>137.56</v>
      </c>
      <c r="AB41" s="75">
        <f>-STOA!N41</f>
        <v>-237.07</v>
      </c>
      <c r="AC41">
        <f t="shared" si="0"/>
        <v>19.668069396367422</v>
      </c>
      <c r="AD41">
        <f t="shared" si="1"/>
        <v>1803.4426118304546</v>
      </c>
      <c r="AE41">
        <f>'IDT-1'!B41</f>
        <v>35.250999999999998</v>
      </c>
      <c r="AF41" s="24"/>
      <c r="AG41">
        <f t="shared" si="2"/>
        <v>1838.6936118304545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-21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v>39</v>
      </c>
    </row>
    <row r="42" spans="1:47">
      <c r="A42" t="s">
        <v>84</v>
      </c>
      <c r="D42">
        <f>TWEPL!P42</f>
        <v>8.8446400000000001</v>
      </c>
      <c r="E42">
        <f>GT_NG!P42</f>
        <v>15.621112886048987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112.55560329674623</v>
      </c>
      <c r="J42">
        <f>Bawana_RLNG!P42</f>
        <v>0</v>
      </c>
      <c r="K42">
        <f>Bawana_Spot!P42</f>
        <v>150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931.3002623669679</v>
      </c>
      <c r="P42" s="36">
        <v>117.66</v>
      </c>
      <c r="Q42" s="36">
        <v>38.14</v>
      </c>
      <c r="R42" s="38">
        <v>47.5</v>
      </c>
      <c r="S42" s="38">
        <v>0</v>
      </c>
      <c r="T42" s="37">
        <f>SUMPRODUCT(LTA!J42:AN42,LTA!J$101:AN$101,LTA!J$103:AN$103)</f>
        <v>462.22999999999996</v>
      </c>
      <c r="U42" s="37">
        <f>SUMPRODUCT(LTA!J42:AN42,LTA!J$102:AN$102,LTA!J$103:AN$103)</f>
        <v>76.7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137.56</v>
      </c>
      <c r="AB42" s="75">
        <f>-STOA!N42</f>
        <v>-237.07</v>
      </c>
      <c r="AC42">
        <f t="shared" si="0"/>
        <v>19.801818112155246</v>
      </c>
      <c r="AD42">
        <f t="shared" si="1"/>
        <v>1821.2398004376084</v>
      </c>
      <c r="AE42">
        <f>'IDT-1'!B42</f>
        <v>32.54</v>
      </c>
      <c r="AF42" s="24"/>
      <c r="AG42">
        <f t="shared" si="2"/>
        <v>1853.7798004376084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-20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v>40</v>
      </c>
    </row>
    <row r="43" spans="1:47">
      <c r="A43" t="s">
        <v>85</v>
      </c>
      <c r="D43">
        <f>TWEPL!P43</f>
        <v>8.8446400000000001</v>
      </c>
      <c r="E43">
        <f>GT_NG!P43</f>
        <v>15.621112886048987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134.60515895849818</v>
      </c>
      <c r="J43">
        <f>Bawana_RLNG!P43</f>
        <v>0</v>
      </c>
      <c r="K43">
        <f>Bawana_Spot!P43</f>
        <v>150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921.41119242231753</v>
      </c>
      <c r="P43" s="36">
        <v>117.66</v>
      </c>
      <c r="Q43" s="36">
        <v>38.14</v>
      </c>
      <c r="R43" s="38">
        <v>47.5</v>
      </c>
      <c r="S43" s="38">
        <v>0</v>
      </c>
      <c r="T43" s="37">
        <f>SUMPRODUCT(LTA!J43:AN43,LTA!J$101:AN$101,LTA!J$103:AN$103)</f>
        <v>495.5</v>
      </c>
      <c r="U43" s="37">
        <f>SUMPRODUCT(LTA!J43:AN43,LTA!J$102:AN$102,LTA!J$103:AN$103)</f>
        <v>75.5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0.87</v>
      </c>
      <c r="AB43" s="75">
        <f>-STOA!N43</f>
        <v>-237.07</v>
      </c>
      <c r="AC43">
        <f t="shared" si="0"/>
        <v>20.204198185724682</v>
      </c>
      <c r="AD43">
        <f t="shared" si="1"/>
        <v>1792.41790608114</v>
      </c>
      <c r="AE43">
        <f>'IDT-1'!B43</f>
        <v>48.808999999999997</v>
      </c>
      <c r="AF43" s="24"/>
      <c r="AG43">
        <f t="shared" si="2"/>
        <v>1841.22690608114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-58</v>
      </c>
      <c r="AM43" s="34">
        <f>RTM_PXI!H43</f>
        <v>0</v>
      </c>
      <c r="AN43" s="34">
        <f>RTM_PXI!N43</f>
        <v>0</v>
      </c>
      <c r="AO43" s="148">
        <f>GDAM_IEX!H43</f>
        <v>102.04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v>41</v>
      </c>
    </row>
    <row r="44" spans="1:47">
      <c r="A44" t="s">
        <v>86</v>
      </c>
      <c r="D44">
        <f>TWEPL!P44</f>
        <v>8.8446400000000001</v>
      </c>
      <c r="E44">
        <f>GT_NG!P44</f>
        <v>15.621112886048987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134.60515895849818</v>
      </c>
      <c r="J44">
        <f>Bawana_RLNG!P44</f>
        <v>0</v>
      </c>
      <c r="K44">
        <f>Bawana_Spot!P44</f>
        <v>150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921.41114569798128</v>
      </c>
      <c r="P44" s="36">
        <v>117.66</v>
      </c>
      <c r="Q44" s="36">
        <v>38.14</v>
      </c>
      <c r="R44" s="38">
        <v>47.5</v>
      </c>
      <c r="S44" s="38">
        <v>0</v>
      </c>
      <c r="T44" s="37">
        <f>SUMPRODUCT(LTA!J44:AN44,LTA!J$101:AN$101,LTA!J$103:AN$103)</f>
        <v>529.23</v>
      </c>
      <c r="U44" s="37">
        <f>SUMPRODUCT(LTA!J44:AN44,LTA!J$102:AN$102,LTA!J$103:AN$103)</f>
        <v>75.7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0.87</v>
      </c>
      <c r="AB44" s="75">
        <f>-STOA!N44</f>
        <v>-237.07</v>
      </c>
      <c r="AC44">
        <f t="shared" si="0"/>
        <v>20.15879926641492</v>
      </c>
      <c r="AD44">
        <f t="shared" si="1"/>
        <v>1781.0332582761137</v>
      </c>
      <c r="AE44">
        <f>'IDT-1'!B44</f>
        <v>51.521000000000001</v>
      </c>
      <c r="AF44" s="24"/>
      <c r="AG44">
        <f t="shared" si="2"/>
        <v>1832.5542582761136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-61</v>
      </c>
      <c r="AM44" s="34">
        <f>RTM_PXI!H44</f>
        <v>0</v>
      </c>
      <c r="AN44" s="34">
        <f>RTM_PXI!N44</f>
        <v>0</v>
      </c>
      <c r="AO44" s="148">
        <f>GDAM_IEX!H44</f>
        <v>59.68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v>42</v>
      </c>
    </row>
    <row r="45" spans="1:47">
      <c r="A45" t="s">
        <v>87</v>
      </c>
      <c r="D45">
        <f>TWEPL!P45</f>
        <v>8.8446400000000001</v>
      </c>
      <c r="E45">
        <f>GT_NG!P45</f>
        <v>15.125827633378933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134.60515895849818</v>
      </c>
      <c r="J45">
        <f>Bawana_RLNG!P45</f>
        <v>0</v>
      </c>
      <c r="K45">
        <f>Bawana_Spot!P45</f>
        <v>150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935.53806164498656</v>
      </c>
      <c r="P45" s="36">
        <v>117.66</v>
      </c>
      <c r="Q45" s="36">
        <v>38.14</v>
      </c>
      <c r="R45" s="38">
        <v>47.5</v>
      </c>
      <c r="S45" s="38">
        <v>0</v>
      </c>
      <c r="T45" s="37">
        <f>SUMPRODUCT(LTA!J45:AN45,LTA!J$101:AN$101,LTA!J$103:AN$103)</f>
        <v>548.16000000000008</v>
      </c>
      <c r="U45" s="37">
        <f>SUMPRODUCT(LTA!J45:AN45,LTA!J$102:AN$102,LTA!J$103:AN$103)</f>
        <v>72.5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0.87</v>
      </c>
      <c r="AB45" s="75">
        <f>-STOA!N45</f>
        <v>-237.07</v>
      </c>
      <c r="AC45">
        <f t="shared" si="0"/>
        <v>20.945687894461134</v>
      </c>
      <c r="AD45">
        <f t="shared" si="1"/>
        <v>1671.0680003424027</v>
      </c>
      <c r="AE45">
        <f>'IDT-1'!B45</f>
        <v>51.521000000000001</v>
      </c>
      <c r="AF45" s="24"/>
      <c r="AG45">
        <f t="shared" si="2"/>
        <v>1722.5890003424026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-162</v>
      </c>
      <c r="AM45" s="34">
        <f>RTM_PXI!H45</f>
        <v>0</v>
      </c>
      <c r="AN45" s="34">
        <f>RTM_PXI!N45</f>
        <v>0</v>
      </c>
      <c r="AO45" s="148">
        <f>GDAM_IEX!H45</f>
        <v>22.14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v>43</v>
      </c>
    </row>
    <row r="46" spans="1:47">
      <c r="A46" t="s">
        <v>88</v>
      </c>
      <c r="D46">
        <f>TWEPL!P46</f>
        <v>8.8446400000000001</v>
      </c>
      <c r="E46">
        <f>GT_NG!P46</f>
        <v>14.473397075365577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134.60515895849818</v>
      </c>
      <c r="J46">
        <f>Bawana_RLNG!P46</f>
        <v>0</v>
      </c>
      <c r="K46">
        <f>Bawana_Spot!P46</f>
        <v>150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935.11037005542585</v>
      </c>
      <c r="P46" s="36">
        <v>117.66</v>
      </c>
      <c r="Q46" s="36">
        <v>38.14</v>
      </c>
      <c r="R46" s="38">
        <v>47.5</v>
      </c>
      <c r="S46" s="38">
        <v>0</v>
      </c>
      <c r="T46" s="37">
        <f>SUMPRODUCT(LTA!J46:AN46,LTA!J$101:AN$101,LTA!J$103:AN$103)</f>
        <v>559.04999999999995</v>
      </c>
      <c r="U46" s="37">
        <f>SUMPRODUCT(LTA!J46:AN46,LTA!J$102:AN$102,LTA!J$103:AN$103)</f>
        <v>69.8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0.87</v>
      </c>
      <c r="AB46" s="75">
        <f>-STOA!N46</f>
        <v>-237.07</v>
      </c>
      <c r="AC46">
        <f t="shared" si="0"/>
        <v>21.210688130220625</v>
      </c>
      <c r="AD46">
        <f t="shared" si="1"/>
        <v>1686.2828779590691</v>
      </c>
      <c r="AE46">
        <f>'IDT-1'!B46</f>
        <v>18.439</v>
      </c>
      <c r="AF46" s="24"/>
      <c r="AG46">
        <f t="shared" si="2"/>
        <v>1704.7218779590692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-170</v>
      </c>
      <c r="AM46" s="34">
        <f>RTM_PXI!H46</f>
        <v>0</v>
      </c>
      <c r="AN46" s="34">
        <f>RTM_PXI!N46</f>
        <v>0</v>
      </c>
      <c r="AO46" s="148">
        <f>GDAM_IEX!H46</f>
        <v>38.51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v>44</v>
      </c>
    </row>
    <row r="47" spans="1:47">
      <c r="A47" t="s">
        <v>89</v>
      </c>
      <c r="D47">
        <f>TWEPL!P47</f>
        <v>8.8446400000000001</v>
      </c>
      <c r="E47">
        <f>GT_NG!P47</f>
        <v>14.473397075365577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134.61000000000001</v>
      </c>
      <c r="J47">
        <f>Bawana_RLNG!P47</f>
        <v>0</v>
      </c>
      <c r="K47">
        <f>Bawana_Spot!P47</f>
        <v>150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864.9362731423156</v>
      </c>
      <c r="P47" s="36">
        <v>117.66</v>
      </c>
      <c r="Q47" s="36">
        <v>38.14</v>
      </c>
      <c r="R47" s="38">
        <v>47.5</v>
      </c>
      <c r="S47" s="38">
        <v>0</v>
      </c>
      <c r="T47" s="37">
        <f>SUMPRODUCT(LTA!J47:AN47,LTA!J$101:AN$101,LTA!J$103:AN$103)</f>
        <v>563.01</v>
      </c>
      <c r="U47" s="37">
        <f>SUMPRODUCT(LTA!J47:AN47,LTA!J$102:AN$102,LTA!J$103:AN$103)</f>
        <v>62.6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0.87</v>
      </c>
      <c r="AB47" s="75">
        <f>-STOA!N47</f>
        <v>-237.07</v>
      </c>
      <c r="AC47">
        <f t="shared" si="0"/>
        <v>19.694527655606656</v>
      </c>
      <c r="AD47">
        <f t="shared" si="1"/>
        <v>1643.8797825620745</v>
      </c>
      <c r="AE47">
        <f>'IDT-1'!B47</f>
        <v>0</v>
      </c>
      <c r="AF47" s="24"/>
      <c r="AG47">
        <f t="shared" si="2"/>
        <v>1643.8797825620745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-102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v>45</v>
      </c>
    </row>
    <row r="48" spans="1:47">
      <c r="A48" t="s">
        <v>90</v>
      </c>
      <c r="D48">
        <f>TWEPL!P48</f>
        <v>8.8446400000000001</v>
      </c>
      <c r="E48">
        <f>GT_NG!P48</f>
        <v>14.473397075365577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134.61000000000001</v>
      </c>
      <c r="J48">
        <f>Bawana_RLNG!P48</f>
        <v>0</v>
      </c>
      <c r="K48">
        <f>Bawana_Spot!P48</f>
        <v>150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808.02055385123231</v>
      </c>
      <c r="P48" s="36">
        <v>117.66</v>
      </c>
      <c r="Q48" s="36">
        <v>38.14</v>
      </c>
      <c r="R48" s="38">
        <v>47.5</v>
      </c>
      <c r="S48" s="38">
        <v>0</v>
      </c>
      <c r="T48" s="37">
        <f>SUMPRODUCT(LTA!J48:AN48,LTA!J$101:AN$101,LTA!J$103:AN$103)</f>
        <v>567.76</v>
      </c>
      <c r="U48" s="37">
        <f>SUMPRODUCT(LTA!J48:AN48,LTA!J$102:AN$102,LTA!J$103:AN$103)</f>
        <v>61.1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0.87</v>
      </c>
      <c r="AB48" s="75">
        <f>-STOA!N48</f>
        <v>-237.07</v>
      </c>
      <c r="AC48">
        <f t="shared" si="0"/>
        <v>19.006543197264666</v>
      </c>
      <c r="AD48">
        <f t="shared" si="1"/>
        <v>1618.9020477293334</v>
      </c>
      <c r="AE48">
        <f>'IDT-1'!B48</f>
        <v>0</v>
      </c>
      <c r="AF48" s="24"/>
      <c r="AG48">
        <f t="shared" si="2"/>
        <v>1618.9020477293334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-74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v>46</v>
      </c>
    </row>
    <row r="49" spans="1:47">
      <c r="A49" t="s">
        <v>91</v>
      </c>
      <c r="D49">
        <f>TWEPL!P49</f>
        <v>8.8446400000000001</v>
      </c>
      <c r="E49">
        <f>GT_NG!P49</f>
        <v>13.477835648148146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134.61000000000001</v>
      </c>
      <c r="J49">
        <f>Bawana_RLNG!P49</f>
        <v>0</v>
      </c>
      <c r="K49">
        <f>Bawana_Spot!P49</f>
        <v>150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759.89050449859565</v>
      </c>
      <c r="P49" s="36">
        <v>117.66</v>
      </c>
      <c r="Q49" s="36">
        <v>38.14</v>
      </c>
      <c r="R49" s="38">
        <v>47.5</v>
      </c>
      <c r="S49" s="38">
        <v>0</v>
      </c>
      <c r="T49" s="37">
        <f>SUMPRODUCT(LTA!J49:AN49,LTA!J$101:AN$101,LTA!J$103:AN$103)</f>
        <v>571.12</v>
      </c>
      <c r="U49" s="37">
        <f>SUMPRODUCT(LTA!J49:AN49,LTA!J$102:AN$102,LTA!J$103:AN$103)</f>
        <v>53.1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0.87</v>
      </c>
      <c r="AB49" s="75">
        <f>-STOA!N49</f>
        <v>-237.07</v>
      </c>
      <c r="AC49">
        <f t="shared" si="0"/>
        <v>18.131354180469433</v>
      </c>
      <c r="AD49">
        <f t="shared" si="1"/>
        <v>1616.0116259662741</v>
      </c>
      <c r="AE49">
        <f>'IDT-1'!B49</f>
        <v>0</v>
      </c>
      <c r="AF49" s="24"/>
      <c r="AG49">
        <f t="shared" si="2"/>
        <v>1616.0116259662741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-24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v>47</v>
      </c>
    </row>
    <row r="50" spans="1:47">
      <c r="A50" t="s">
        <v>92</v>
      </c>
      <c r="D50">
        <f>TWEPL!P50</f>
        <v>8.8446400000000001</v>
      </c>
      <c r="E50">
        <f>GT_NG!P50</f>
        <v>13.477835648148146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134.61000000000001</v>
      </c>
      <c r="J50">
        <f>Bawana_RLNG!P50</f>
        <v>0</v>
      </c>
      <c r="K50">
        <f>Bawana_Spot!P50</f>
        <v>150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692.27558859799501</v>
      </c>
      <c r="P50" s="36">
        <v>117.65999999999998</v>
      </c>
      <c r="Q50" s="36">
        <v>38.14</v>
      </c>
      <c r="R50" s="38">
        <v>47.5</v>
      </c>
      <c r="S50" s="38">
        <v>0</v>
      </c>
      <c r="T50" s="37">
        <f>SUMPRODUCT(LTA!J50:AN50,LTA!J$101:AN$101,LTA!J$103:AN$103)</f>
        <v>574.78</v>
      </c>
      <c r="U50" s="37">
        <f>SUMPRODUCT(LTA!J50:AN50,LTA!J$102:AN$102,LTA!J$103:AN$103)</f>
        <v>52.6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0.87</v>
      </c>
      <c r="AB50" s="75">
        <f>-STOA!N50</f>
        <v>-237.07</v>
      </c>
      <c r="AC50">
        <f t="shared" si="0"/>
        <v>17.38662510150705</v>
      </c>
      <c r="AD50">
        <f t="shared" si="1"/>
        <v>1576.3014391446361</v>
      </c>
      <c r="AE50">
        <f>'IDT-1'!B50</f>
        <v>0</v>
      </c>
      <c r="AF50" s="24"/>
      <c r="AG50">
        <f t="shared" si="2"/>
        <v>1576.3014391446361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v>48</v>
      </c>
    </row>
    <row r="51" spans="1:47">
      <c r="A51" t="s">
        <v>93</v>
      </c>
      <c r="D51">
        <f>TWEPL!P51</f>
        <v>8.8446400000000001</v>
      </c>
      <c r="E51">
        <f>GT_NG!P51</f>
        <v>13.477835648148146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134.61000000000001</v>
      </c>
      <c r="J51">
        <f>Bawana_RLNG!P51</f>
        <v>0</v>
      </c>
      <c r="K51">
        <f>Bawana_Spot!P51</f>
        <v>150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679.84357761294382</v>
      </c>
      <c r="P51" s="36">
        <v>117.65999999999998</v>
      </c>
      <c r="Q51" s="36">
        <v>30.824038789149519</v>
      </c>
      <c r="R51" s="38">
        <v>47.5</v>
      </c>
      <c r="S51" s="38">
        <v>0</v>
      </c>
      <c r="T51" s="37">
        <f>SUMPRODUCT(LTA!J51:AN51,LTA!J$101:AN$101,LTA!J$103:AN$103)</f>
        <v>584.44000000000005</v>
      </c>
      <c r="U51" s="37">
        <f>SUMPRODUCT(LTA!J51:AN51,LTA!J$102:AN$102,LTA!J$103:AN$103)</f>
        <v>52.1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0.87</v>
      </c>
      <c r="AB51" s="75">
        <f>-STOA!N51</f>
        <v>-237.07</v>
      </c>
      <c r="AC51">
        <f t="shared" si="0"/>
        <v>17.297686135061475</v>
      </c>
      <c r="AD51">
        <f t="shared" si="1"/>
        <v>1565.8024059151799</v>
      </c>
      <c r="AE51">
        <f>'IDT-1'!B51</f>
        <v>0</v>
      </c>
      <c r="AF51" s="24"/>
      <c r="AG51">
        <f t="shared" si="2"/>
        <v>1565.8024059151799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v>49</v>
      </c>
    </row>
    <row r="52" spans="1:47">
      <c r="A52" t="s">
        <v>94</v>
      </c>
      <c r="D52">
        <f>TWEPL!P52</f>
        <v>10.0128</v>
      </c>
      <c r="E52">
        <f>GT_NG!P52</f>
        <v>13.477835648148146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134.61000000000001</v>
      </c>
      <c r="J52">
        <f>Bawana_RLNG!P52</f>
        <v>0</v>
      </c>
      <c r="K52">
        <f>Bawana_Spot!P52</f>
        <v>150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679.8435601972692</v>
      </c>
      <c r="P52" s="36">
        <v>117.65999999999998</v>
      </c>
      <c r="Q52" s="36">
        <v>30.824038789149519</v>
      </c>
      <c r="R52" s="38">
        <v>47.5</v>
      </c>
      <c r="S52" s="38">
        <v>0</v>
      </c>
      <c r="T52" s="37">
        <f>SUMPRODUCT(LTA!J52:AN52,LTA!J$101:AN$101,LTA!J$103:AN$103)</f>
        <v>591.76</v>
      </c>
      <c r="U52" s="37">
        <f>SUMPRODUCT(LTA!J52:AN52,LTA!J$102:AN$102,LTA!J$103:AN$103)</f>
        <v>51.6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0.87</v>
      </c>
      <c r="AB52" s="75">
        <f>-STOA!N52</f>
        <v>-237.07</v>
      </c>
      <c r="AC52">
        <f t="shared" si="0"/>
        <v>17.364786532769813</v>
      </c>
      <c r="AD52">
        <f t="shared" si="1"/>
        <v>1573.723448101797</v>
      </c>
      <c r="AE52">
        <f>'IDT-1'!B52</f>
        <v>0</v>
      </c>
      <c r="AF52" s="24"/>
      <c r="AG52">
        <f t="shared" si="2"/>
        <v>1573.723448101797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v>50</v>
      </c>
    </row>
    <row r="53" spans="1:47">
      <c r="A53" t="s">
        <v>95</v>
      </c>
      <c r="D53">
        <f>TWEPL!P53</f>
        <v>8.8446400000000001</v>
      </c>
      <c r="E53">
        <f>GT_NG!P53</f>
        <v>13.477835648148146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134.61000000000001</v>
      </c>
      <c r="J53">
        <f>Bawana_RLNG!P53</f>
        <v>0</v>
      </c>
      <c r="K53">
        <f>Bawana_Spot!P53</f>
        <v>150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663.12472408697454</v>
      </c>
      <c r="P53" s="36">
        <v>117.65999999999998</v>
      </c>
      <c r="Q53" s="36">
        <v>13.48</v>
      </c>
      <c r="R53" s="38">
        <v>47.5</v>
      </c>
      <c r="S53" s="38">
        <v>0</v>
      </c>
      <c r="T53" s="37">
        <f>SUMPRODUCT(LTA!J53:AN53,LTA!J$101:AN$101,LTA!J$103:AN$103)</f>
        <v>591.45000000000005</v>
      </c>
      <c r="U53" s="37">
        <f>SUMPRODUCT(LTA!J53:AN53,LTA!J$102:AN$102,LTA!J$103:AN$103)</f>
        <v>51.1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0.87</v>
      </c>
      <c r="AB53" s="75">
        <f>-STOA!N53</f>
        <v>-237.07</v>
      </c>
      <c r="AC53">
        <f t="shared" si="0"/>
        <v>17.477128568134045</v>
      </c>
      <c r="AD53">
        <f t="shared" si="1"/>
        <v>1488.5700711669886</v>
      </c>
      <c r="AE53">
        <f>'IDT-1'!B53</f>
        <v>0</v>
      </c>
      <c r="AF53" s="24"/>
      <c r="AG53">
        <f t="shared" si="2"/>
        <v>1488.5700711669886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-49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v>51</v>
      </c>
    </row>
    <row r="54" spans="1:47">
      <c r="A54" t="s">
        <v>96</v>
      </c>
      <c r="D54">
        <f>TWEPL!P54</f>
        <v>8.8446400000000001</v>
      </c>
      <c r="E54">
        <f>GT_NG!P54</f>
        <v>13.477835648148146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134.61000000000001</v>
      </c>
      <c r="J54">
        <f>Bawana_RLNG!P54</f>
        <v>0</v>
      </c>
      <c r="K54">
        <f>Bawana_Spot!P54</f>
        <v>150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663.12473193191408</v>
      </c>
      <c r="P54" s="36">
        <v>86.634418545343252</v>
      </c>
      <c r="Q54" s="36">
        <v>13.48</v>
      </c>
      <c r="R54" s="38">
        <v>47.5</v>
      </c>
      <c r="S54" s="38">
        <v>0</v>
      </c>
      <c r="T54" s="37">
        <f>SUMPRODUCT(LTA!J54:AN54,LTA!J$101:AN$101,LTA!J$103:AN$103)</f>
        <v>591.46</v>
      </c>
      <c r="U54" s="37">
        <f>SUMPRODUCT(LTA!J54:AN54,LTA!J$102:AN$102,LTA!J$103:AN$103)</f>
        <v>50.6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0.87</v>
      </c>
      <c r="AB54" s="75">
        <f>-STOA!N54</f>
        <v>-237.07</v>
      </c>
      <c r="AC54">
        <f t="shared" si="0"/>
        <v>17.246282380711978</v>
      </c>
      <c r="AD54">
        <f t="shared" si="1"/>
        <v>1453.2853437446934</v>
      </c>
      <c r="AE54">
        <f>'IDT-1'!B54</f>
        <v>0</v>
      </c>
      <c r="AF54" s="24"/>
      <c r="AG54">
        <f t="shared" si="2"/>
        <v>1453.2853437446934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-53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v>52</v>
      </c>
    </row>
    <row r="55" spans="1:47">
      <c r="A55" t="s">
        <v>97</v>
      </c>
      <c r="D55">
        <f>TWEPL!P55</f>
        <v>8.8446400000000001</v>
      </c>
      <c r="E55">
        <f>GT_NG!P55</f>
        <v>12.482538736591177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134.61000000000001</v>
      </c>
      <c r="J55">
        <f>Bawana_RLNG!P55</f>
        <v>0</v>
      </c>
      <c r="K55">
        <f>Bawana_Spot!P55</f>
        <v>150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635.97281593931439</v>
      </c>
      <c r="P55" s="36">
        <v>61.94</v>
      </c>
      <c r="Q55" s="36">
        <v>13.479999999999997</v>
      </c>
      <c r="R55" s="38">
        <v>47.5</v>
      </c>
      <c r="S55" s="38">
        <v>0</v>
      </c>
      <c r="T55" s="37">
        <f>SUMPRODUCT(LTA!J55:AN55,LTA!J$101:AN$101,LTA!J$103:AN$103)</f>
        <v>591.13</v>
      </c>
      <c r="U55" s="37">
        <f>SUMPRODUCT(LTA!J55:AN55,LTA!J$102:AN$102,LTA!J$103:AN$103)</f>
        <v>61.2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0.87</v>
      </c>
      <c r="AB55" s="75">
        <f>-STOA!N55</f>
        <v>-237.07</v>
      </c>
      <c r="AC55">
        <f t="shared" si="0"/>
        <v>16.939507622885511</v>
      </c>
      <c r="AD55">
        <f t="shared" si="1"/>
        <v>1405.0204870530204</v>
      </c>
      <c r="AE55">
        <f>'IDT-1'!B55</f>
        <v>0</v>
      </c>
      <c r="AF55" s="24"/>
      <c r="AG55">
        <f t="shared" si="2"/>
        <v>1405.0204870530204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-59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v>53</v>
      </c>
    </row>
    <row r="56" spans="1:47">
      <c r="A56" t="s">
        <v>98</v>
      </c>
      <c r="D56">
        <f>TWEPL!P56</f>
        <v>8.8446400000000001</v>
      </c>
      <c r="E56">
        <f>GT_NG!P56</f>
        <v>12.482538736591177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134.61000000000001</v>
      </c>
      <c r="J56">
        <f>Bawana_RLNG!P56</f>
        <v>0</v>
      </c>
      <c r="K56">
        <f>Bawana_Spot!P56</f>
        <v>150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635.52030155631758</v>
      </c>
      <c r="P56" s="36">
        <v>57.76</v>
      </c>
      <c r="Q56" s="36">
        <v>13.479999999999997</v>
      </c>
      <c r="R56" s="38">
        <v>47.5</v>
      </c>
      <c r="S56" s="38">
        <v>0</v>
      </c>
      <c r="T56" s="37">
        <f>SUMPRODUCT(LTA!J56:AN56,LTA!J$101:AN$101,LTA!J$103:AN$103)</f>
        <v>589.78</v>
      </c>
      <c r="U56" s="37">
        <f>SUMPRODUCT(LTA!J56:AN56,LTA!J$102:AN$102,LTA!J$103:AN$103)</f>
        <v>59.5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0.87</v>
      </c>
      <c r="AB56" s="75">
        <f>-STOA!N56</f>
        <v>-237.07</v>
      </c>
      <c r="AC56">
        <f t="shared" si="0"/>
        <v>17.205349653339013</v>
      </c>
      <c r="AD56">
        <f t="shared" si="1"/>
        <v>1358.0721306395697</v>
      </c>
      <c r="AE56">
        <f>'IDT-1'!B56</f>
        <v>0</v>
      </c>
      <c r="AF56" s="24"/>
      <c r="AG56">
        <f t="shared" si="2"/>
        <v>1358.0721306395697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-98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v>54</v>
      </c>
    </row>
    <row r="57" spans="1:47">
      <c r="A57" t="s">
        <v>99</v>
      </c>
      <c r="D57">
        <f>TWEPL!P57</f>
        <v>8.8446400000000001</v>
      </c>
      <c r="E57">
        <f>GT_NG!P57</f>
        <v>12.482538736591177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134.61000000000001</v>
      </c>
      <c r="J57">
        <f>Bawana_RLNG!P57</f>
        <v>0</v>
      </c>
      <c r="K57">
        <f>Bawana_Spot!P57</f>
        <v>150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635.46614571464397</v>
      </c>
      <c r="P57" s="36">
        <v>57.76</v>
      </c>
      <c r="Q57" s="36">
        <v>13.479999999999997</v>
      </c>
      <c r="R57" s="38">
        <v>47.5</v>
      </c>
      <c r="S57" s="38">
        <v>0</v>
      </c>
      <c r="T57" s="37">
        <f>SUMPRODUCT(LTA!J57:AN57,LTA!J$101:AN$101,LTA!J$103:AN$103)</f>
        <v>585.78</v>
      </c>
      <c r="U57" s="37">
        <f>SUMPRODUCT(LTA!J57:AN57,LTA!J$102:AN$102,LTA!J$103:AN$103)</f>
        <v>58.4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0.87</v>
      </c>
      <c r="AB57" s="75">
        <f>-STOA!N57</f>
        <v>-237.07</v>
      </c>
      <c r="AC57">
        <f t="shared" si="0"/>
        <v>17.407718318290737</v>
      </c>
      <c r="AD57">
        <f t="shared" si="1"/>
        <v>1323.7156061329445</v>
      </c>
      <c r="AE57">
        <f>'IDT-1'!B57</f>
        <v>0</v>
      </c>
      <c r="AF57" s="24"/>
      <c r="AG57">
        <f t="shared" si="2"/>
        <v>1323.7156061329445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-127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v>55</v>
      </c>
    </row>
    <row r="58" spans="1:47">
      <c r="A58" t="s">
        <v>100</v>
      </c>
      <c r="D58">
        <f>TWEPL!P58</f>
        <v>8.8446400000000001</v>
      </c>
      <c r="E58">
        <f>GT_NG!P58</f>
        <v>12.482538736591177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134.61000000000001</v>
      </c>
      <c r="J58">
        <f>Bawana_RLNG!P58</f>
        <v>0</v>
      </c>
      <c r="K58">
        <f>Bawana_Spot!P58</f>
        <v>150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635.46614571464397</v>
      </c>
      <c r="P58" s="36">
        <v>57.76</v>
      </c>
      <c r="Q58" s="36">
        <v>13.479999999999997</v>
      </c>
      <c r="R58" s="38">
        <v>47.5</v>
      </c>
      <c r="S58" s="38">
        <v>0</v>
      </c>
      <c r="T58" s="37">
        <f>SUMPRODUCT(LTA!J58:AN58,LTA!J$101:AN$101,LTA!J$103:AN$103)</f>
        <v>580.79</v>
      </c>
      <c r="U58" s="37">
        <f>SUMPRODUCT(LTA!J58:AN58,LTA!J$102:AN$102,LTA!J$103:AN$103)</f>
        <v>58.5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0.87</v>
      </c>
      <c r="AB58" s="75">
        <f>-STOA!N58</f>
        <v>-237.07</v>
      </c>
      <c r="AC58">
        <f t="shared" si="0"/>
        <v>17.502180841888958</v>
      </c>
      <c r="AD58">
        <f t="shared" si="1"/>
        <v>1302.7311436093462</v>
      </c>
      <c r="AE58">
        <f>'IDT-1'!B58</f>
        <v>0</v>
      </c>
      <c r="AF58" s="24"/>
      <c r="AG58">
        <f t="shared" si="2"/>
        <v>1302.7311436093462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-143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v>56</v>
      </c>
    </row>
    <row r="59" spans="1:47">
      <c r="A59" t="s">
        <v>101</v>
      </c>
      <c r="D59">
        <f>TWEPL!P59</f>
        <v>8.8446400000000001</v>
      </c>
      <c r="E59">
        <f>GT_NG!P59</f>
        <v>12.482538736591177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134.61000000000001</v>
      </c>
      <c r="J59">
        <f>Bawana_RLNG!P59</f>
        <v>0</v>
      </c>
      <c r="K59">
        <f>Bawana_Spot!P59</f>
        <v>150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642.55874174075598</v>
      </c>
      <c r="P59" s="36">
        <v>57.76</v>
      </c>
      <c r="Q59" s="36">
        <v>13.479999999999997</v>
      </c>
      <c r="R59" s="38">
        <v>47.5</v>
      </c>
      <c r="S59" s="38">
        <v>0</v>
      </c>
      <c r="T59" s="37">
        <f>SUMPRODUCT(LTA!J59:AN59,LTA!J$101:AN$101,LTA!J$103:AN$103)</f>
        <v>572.07999999999993</v>
      </c>
      <c r="U59" s="37">
        <f>SUMPRODUCT(LTA!J59:AN59,LTA!J$102:AN$102,LTA!J$103:AN$103)</f>
        <v>51.5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0.87</v>
      </c>
      <c r="AB59" s="75">
        <f>-STOA!N59</f>
        <v>-237.07</v>
      </c>
      <c r="AC59">
        <f t="shared" si="0"/>
        <v>17.404381175333633</v>
      </c>
      <c r="AD59">
        <f t="shared" si="1"/>
        <v>1297.2115393020135</v>
      </c>
      <c r="AE59">
        <f>'IDT-1'!B59</f>
        <v>0</v>
      </c>
      <c r="AF59" s="24"/>
      <c r="AG59">
        <f t="shared" si="2"/>
        <v>1297.2115393020135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-140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v>57</v>
      </c>
    </row>
    <row r="60" spans="1:47">
      <c r="A60" t="s">
        <v>102</v>
      </c>
      <c r="D60">
        <f>TWEPL!P60</f>
        <v>8.8446400000000001</v>
      </c>
      <c r="E60">
        <f>GT_NG!P60</f>
        <v>12.482538736591177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134.61000000000001</v>
      </c>
      <c r="J60">
        <f>Bawana_RLNG!P60</f>
        <v>0</v>
      </c>
      <c r="K60">
        <f>Bawana_Spot!P60</f>
        <v>150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644.16519658875598</v>
      </c>
      <c r="P60" s="36">
        <v>57.76</v>
      </c>
      <c r="Q60" s="36">
        <v>13.479999999999997</v>
      </c>
      <c r="R60" s="38">
        <v>47.5</v>
      </c>
      <c r="S60" s="38">
        <v>0</v>
      </c>
      <c r="T60" s="37">
        <f>SUMPRODUCT(LTA!J60:AN60,LTA!J$101:AN$101,LTA!J$103:AN$103)</f>
        <v>567.78</v>
      </c>
      <c r="U60" s="37">
        <f>SUMPRODUCT(LTA!J60:AN60,LTA!J$102:AN$102,LTA!J$103:AN$103)</f>
        <v>51.1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0.87</v>
      </c>
      <c r="AB60" s="75">
        <f>-STOA!N60</f>
        <v>-237.07</v>
      </c>
      <c r="AC60">
        <f t="shared" si="0"/>
        <v>17.446164657855945</v>
      </c>
      <c r="AD60">
        <f t="shared" si="1"/>
        <v>1286.0762106674911</v>
      </c>
      <c r="AE60">
        <f>'IDT-1'!B60</f>
        <v>0</v>
      </c>
      <c r="AF60" s="24"/>
      <c r="AG60">
        <f t="shared" si="2"/>
        <v>1286.0762106674911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-148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v>58</v>
      </c>
    </row>
    <row r="61" spans="1:47">
      <c r="A61" t="s">
        <v>103</v>
      </c>
      <c r="D61">
        <f>TWEPL!P61</f>
        <v>8.8446400000000001</v>
      </c>
      <c r="E61">
        <f>GT_NG!P61</f>
        <v>12.482538736591177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134.61000000000001</v>
      </c>
      <c r="J61">
        <f>Bawana_RLNG!P61</f>
        <v>0</v>
      </c>
      <c r="K61">
        <f>Bawana_Spot!P61</f>
        <v>150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644.67899921236256</v>
      </c>
      <c r="P61" s="36">
        <v>57.753454360569442</v>
      </c>
      <c r="Q61" s="36">
        <v>13.48</v>
      </c>
      <c r="R61" s="38">
        <v>47.5</v>
      </c>
      <c r="S61" s="38">
        <v>0</v>
      </c>
      <c r="T61" s="37">
        <f>SUMPRODUCT(LTA!J61:AN61,LTA!J$101:AN$101,LTA!J$103:AN$103)</f>
        <v>560.88</v>
      </c>
      <c r="U61" s="37">
        <f>SUMPRODUCT(LTA!J61:AN61,LTA!J$102:AN$102,LTA!J$103:AN$103)</f>
        <v>50.7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0.87</v>
      </c>
      <c r="AB61" s="75">
        <f>-STOA!N61</f>
        <v>-237.07</v>
      </c>
      <c r="AC61">
        <f t="shared" si="0"/>
        <v>17.516172982396363</v>
      </c>
      <c r="AD61">
        <f t="shared" si="1"/>
        <v>1264.2134593271271</v>
      </c>
      <c r="AE61">
        <f>'IDT-1'!B61</f>
        <v>0</v>
      </c>
      <c r="AF61" s="24"/>
      <c r="AG61">
        <f t="shared" si="2"/>
        <v>1264.2134593271271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-163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v>59</v>
      </c>
    </row>
    <row r="62" spans="1:47">
      <c r="A62" t="s">
        <v>104</v>
      </c>
      <c r="D62">
        <f>TWEPL!P62</f>
        <v>8.8446400000000001</v>
      </c>
      <c r="E62">
        <f>GT_NG!P62</f>
        <v>12.482538736591177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134.61000000000001</v>
      </c>
      <c r="J62">
        <f>Bawana_RLNG!P62</f>
        <v>0</v>
      </c>
      <c r="K62">
        <f>Bawana_Spot!P62</f>
        <v>150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653.88504557172757</v>
      </c>
      <c r="P62" s="36">
        <v>57.753454360569442</v>
      </c>
      <c r="Q62" s="36">
        <v>13.48</v>
      </c>
      <c r="R62" s="38">
        <v>47.5</v>
      </c>
      <c r="S62" s="38">
        <v>0</v>
      </c>
      <c r="T62" s="37">
        <f>SUMPRODUCT(LTA!J62:AN62,LTA!J$101:AN$101,LTA!J$103:AN$103)</f>
        <v>550.44999999999993</v>
      </c>
      <c r="U62" s="37">
        <f>SUMPRODUCT(LTA!J62:AN62,LTA!J$102:AN$102,LTA!J$103:AN$103)</f>
        <v>52.17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0.87</v>
      </c>
      <c r="AB62" s="75">
        <f>-STOA!N62</f>
        <v>-237.07</v>
      </c>
      <c r="AC62">
        <f t="shared" si="0"/>
        <v>17.619893664513697</v>
      </c>
      <c r="AD62">
        <f t="shared" si="1"/>
        <v>1252.3557850043742</v>
      </c>
      <c r="AE62">
        <f>'IDT-1'!B62</f>
        <v>0</v>
      </c>
      <c r="AF62" s="24"/>
      <c r="AG62">
        <f t="shared" si="2"/>
        <v>1252.3557850043742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-175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v>60</v>
      </c>
    </row>
    <row r="63" spans="1:47">
      <c r="A63" t="s">
        <v>105</v>
      </c>
      <c r="D63">
        <f>TWEPL!P63</f>
        <v>8.8446400000000001</v>
      </c>
      <c r="E63">
        <f>GT_NG!P63</f>
        <v>12.482538736591177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134.61000000000001</v>
      </c>
      <c r="J63">
        <f>Bawana_RLNG!P63</f>
        <v>0</v>
      </c>
      <c r="K63">
        <f>Bawana_Spot!P63</f>
        <v>150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653.88165948975472</v>
      </c>
      <c r="P63" s="36">
        <v>57.753454360569442</v>
      </c>
      <c r="Q63" s="36">
        <v>13.48</v>
      </c>
      <c r="R63" s="38">
        <v>47.5</v>
      </c>
      <c r="S63" s="38">
        <v>0</v>
      </c>
      <c r="T63" s="37">
        <f>SUMPRODUCT(LTA!J63:AN63,LTA!J$101:AN$101,LTA!J$103:AN$103)</f>
        <v>537.38999999999987</v>
      </c>
      <c r="U63" s="37">
        <f>SUMPRODUCT(LTA!J63:AN63,LTA!J$102:AN$102,LTA!J$103:AN$103)</f>
        <v>48.5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0.67</v>
      </c>
      <c r="AB63" s="75">
        <f>-STOA!N63</f>
        <v>-237.07</v>
      </c>
      <c r="AC63">
        <f t="shared" si="0"/>
        <v>17.545422483224236</v>
      </c>
      <c r="AD63">
        <f t="shared" si="1"/>
        <v>1227.496870103691</v>
      </c>
      <c r="AE63">
        <f>'IDT-1'!B63</f>
        <v>0</v>
      </c>
      <c r="AF63" s="24"/>
      <c r="AG63">
        <f t="shared" si="2"/>
        <v>1227.496870103691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-183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v>61</v>
      </c>
    </row>
    <row r="64" spans="1:47">
      <c r="A64" t="s">
        <v>106</v>
      </c>
      <c r="D64">
        <f>TWEPL!P64</f>
        <v>8.8446400000000001</v>
      </c>
      <c r="E64">
        <f>GT_NG!P64</f>
        <v>12.482538736591177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134.61000000000001</v>
      </c>
      <c r="J64">
        <f>Bawana_RLNG!P64</f>
        <v>0</v>
      </c>
      <c r="K64">
        <f>Bawana_Spot!P64</f>
        <v>150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663.08770654229443</v>
      </c>
      <c r="P64" s="36">
        <v>57.753454360569442</v>
      </c>
      <c r="Q64" s="36">
        <v>13.48</v>
      </c>
      <c r="R64" s="38">
        <v>47.5</v>
      </c>
      <c r="S64" s="38">
        <v>0</v>
      </c>
      <c r="T64" s="37">
        <f>SUMPRODUCT(LTA!J64:AN64,LTA!J$101:AN$101,LTA!J$103:AN$103)</f>
        <v>506.71000000000004</v>
      </c>
      <c r="U64" s="37">
        <f>SUMPRODUCT(LTA!J64:AN64,LTA!J$102:AN$102,LTA!J$103:AN$103)</f>
        <v>48.7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0.67</v>
      </c>
      <c r="AB64" s="75">
        <f>-STOA!N64</f>
        <v>-237.07</v>
      </c>
      <c r="AC64">
        <f t="shared" si="0"/>
        <v>17.358250120740685</v>
      </c>
      <c r="AD64">
        <f t="shared" si="1"/>
        <v>1207.4100895187148</v>
      </c>
      <c r="AE64">
        <f>'IDT-1'!B64</f>
        <v>0</v>
      </c>
      <c r="AF64" s="24"/>
      <c r="AG64">
        <f t="shared" si="2"/>
        <v>1207.4100895187148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-182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v>62</v>
      </c>
    </row>
    <row r="65" spans="1:47">
      <c r="A65" t="s">
        <v>107</v>
      </c>
      <c r="D65">
        <f>TWEPL!P65</f>
        <v>8.8446400000000001</v>
      </c>
      <c r="E65">
        <f>GT_NG!P65</f>
        <v>12.482538736591177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134.61000000000001</v>
      </c>
      <c r="J65">
        <f>Bawana_RLNG!P65</f>
        <v>0</v>
      </c>
      <c r="K65">
        <f>Bawana_Spot!P65</f>
        <v>150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663.08770654229443</v>
      </c>
      <c r="P65" s="36">
        <v>57.753454360569442</v>
      </c>
      <c r="Q65" s="36">
        <v>13.48</v>
      </c>
      <c r="R65" s="38">
        <v>47.5</v>
      </c>
      <c r="S65" s="38">
        <v>0</v>
      </c>
      <c r="T65" s="37">
        <f>SUMPRODUCT(LTA!J65:AN65,LTA!J$101:AN$101,LTA!J$103:AN$103)</f>
        <v>466.27</v>
      </c>
      <c r="U65" s="37">
        <f>SUMPRODUCT(LTA!J65:AN65,LTA!J$102:AN$102,LTA!J$103:AN$103)</f>
        <v>50.379999999999995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0.67</v>
      </c>
      <c r="AB65" s="75">
        <f>-STOA!N65</f>
        <v>-237.07</v>
      </c>
      <c r="AC65">
        <f t="shared" si="0"/>
        <v>16.710762127194901</v>
      </c>
      <c r="AD65">
        <f t="shared" si="1"/>
        <v>1207.2975775122607</v>
      </c>
      <c r="AE65">
        <f>'IDT-1'!B65</f>
        <v>0</v>
      </c>
      <c r="AF65" s="24"/>
      <c r="AG65">
        <f t="shared" si="2"/>
        <v>1207.2975775122607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-144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v>63</v>
      </c>
    </row>
    <row r="66" spans="1:47">
      <c r="A66" t="s">
        <v>108</v>
      </c>
      <c r="D66">
        <f>TWEPL!P66</f>
        <v>8.8446400000000001</v>
      </c>
      <c r="E66">
        <f>GT_NG!P66</f>
        <v>12.482538736591177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134.61000000000001</v>
      </c>
      <c r="J66">
        <f>Bawana_RLNG!P66</f>
        <v>0</v>
      </c>
      <c r="K66">
        <f>Bawana_Spot!P66</f>
        <v>150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662.89849431998107</v>
      </c>
      <c r="P66" s="36">
        <v>57.753454360569442</v>
      </c>
      <c r="Q66" s="36">
        <v>13.48</v>
      </c>
      <c r="R66" s="38">
        <v>47.5</v>
      </c>
      <c r="S66" s="38">
        <v>0</v>
      </c>
      <c r="T66" s="37">
        <f>SUMPRODUCT(LTA!J66:AN66,LTA!J$101:AN$101,LTA!J$103:AN$103)</f>
        <v>428.88</v>
      </c>
      <c r="U66" s="37">
        <f>SUMPRODUCT(LTA!J66:AN66,LTA!J$102:AN$102,LTA!J$103:AN$103)</f>
        <v>50.78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0.67</v>
      </c>
      <c r="AB66" s="75">
        <f>-STOA!N66</f>
        <v>-237.07</v>
      </c>
      <c r="AC66">
        <f t="shared" si="0"/>
        <v>16.237504747754578</v>
      </c>
      <c r="AD66">
        <f t="shared" si="1"/>
        <v>1189.5916226693873</v>
      </c>
      <c r="AE66">
        <f>'IDT-1'!B66</f>
        <v>0</v>
      </c>
      <c r="AF66" s="24"/>
      <c r="AG66">
        <f t="shared" si="2"/>
        <v>1189.5916226693873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-125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v>64</v>
      </c>
    </row>
    <row r="67" spans="1:47">
      <c r="A67" t="s">
        <v>109</v>
      </c>
      <c r="D67">
        <f>TWEPL!P67</f>
        <v>9.8041999999999998</v>
      </c>
      <c r="E67">
        <f>GT_NG!P67</f>
        <v>12.482538736591177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134.61000000000001</v>
      </c>
      <c r="J67">
        <f>Bawana_RLNG!P67</f>
        <v>0</v>
      </c>
      <c r="K67">
        <f>Bawana_Spot!P67</f>
        <v>150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693.32308143098703</v>
      </c>
      <c r="P67" s="36">
        <v>57.753454360569442</v>
      </c>
      <c r="Q67" s="36">
        <v>13.48</v>
      </c>
      <c r="R67" s="38">
        <v>47.5</v>
      </c>
      <c r="S67" s="38">
        <v>0</v>
      </c>
      <c r="T67" s="37">
        <f>SUMPRODUCT(LTA!J67:AN67,LTA!J$101:AN$101,LTA!J$103:AN$103)</f>
        <v>386.62</v>
      </c>
      <c r="U67" s="37">
        <f>SUMPRODUCT(LTA!J67:AN67,LTA!J$102:AN$102,LTA!J$103:AN$103)</f>
        <v>45.94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0.53</v>
      </c>
      <c r="AB67" s="75">
        <f>-STOA!N67</f>
        <v>-237.07</v>
      </c>
      <c r="AC67">
        <f t="shared" si="0"/>
        <v>15.579103804543905</v>
      </c>
      <c r="AD67">
        <f t="shared" si="1"/>
        <v>1236.3941707236042</v>
      </c>
      <c r="AE67">
        <f>'IDT-1'!B67</f>
        <v>0</v>
      </c>
      <c r="AF67" s="24"/>
      <c r="AG67">
        <f t="shared" si="2"/>
        <v>1236.3941707236042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-63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v>65</v>
      </c>
    </row>
    <row r="68" spans="1:47">
      <c r="A68" t="s">
        <v>110</v>
      </c>
      <c r="D68">
        <f>TWEPL!P68</f>
        <v>9.8041999999999998</v>
      </c>
      <c r="E68">
        <f>GT_NG!P68</f>
        <v>12.482538736591177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134.61000000000001</v>
      </c>
      <c r="J68">
        <f>Bawana_RLNG!P68</f>
        <v>0</v>
      </c>
      <c r="K68">
        <f>Bawana_Spot!P68</f>
        <v>150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720.92326619992423</v>
      </c>
      <c r="P68" s="36">
        <v>57.756715755956108</v>
      </c>
      <c r="Q68" s="36">
        <v>13.48</v>
      </c>
      <c r="R68" s="38">
        <v>47.5</v>
      </c>
      <c r="S68" s="38">
        <v>0</v>
      </c>
      <c r="T68" s="37">
        <f>SUMPRODUCT(LTA!J68:AN68,LTA!J$101:AN$101,LTA!J$103:AN$103)</f>
        <v>344.34000000000003</v>
      </c>
      <c r="U68" s="37">
        <f>SUMPRODUCT(LTA!J68:AN68,LTA!J$102:AN$102,LTA!J$103:AN$103)</f>
        <v>46.68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0.53</v>
      </c>
      <c r="AB68" s="75">
        <f>-STOA!N68</f>
        <v>-237.07</v>
      </c>
      <c r="AC68">
        <f t="shared" ref="AC68:AC98" si="3">SUMIF(B68:AB68,"&gt;0")*$AC$2-SUMIF(B68:AB68,"&lt;0")*($AC$2/(1-$AC$2))+SUMIF(AI68:AR68,"&gt;0")*$AC$2-SUMIF(AI68:AR68,"&lt;0")*($AC$2/(1-$AC$2))</f>
        <v>15.174017389677996</v>
      </c>
      <c r="AD68">
        <f t="shared" ref="AD68:AD98" si="4">SUM(B68:AB68,AI68:AT68)-AC68</f>
        <v>1256.8627033027938</v>
      </c>
      <c r="AE68">
        <f>'IDT-1'!B68</f>
        <v>0</v>
      </c>
      <c r="AF68" s="24"/>
      <c r="AG68">
        <f t="shared" ref="AG68:AG98" si="5">SUM(AD68:AF68)</f>
        <v>1256.8627033027938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-29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v>66</v>
      </c>
    </row>
    <row r="69" spans="1:47">
      <c r="A69" t="s">
        <v>111</v>
      </c>
      <c r="D69">
        <f>TWEPL!P69</f>
        <v>9.8041999999999998</v>
      </c>
      <c r="E69">
        <f>GT_NG!P69</f>
        <v>12.482538736591177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132.16</v>
      </c>
      <c r="J69">
        <f>Bawana_RLNG!P69</f>
        <v>0</v>
      </c>
      <c r="K69">
        <f>Bawana_Spot!P69</f>
        <v>150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714.07795583217705</v>
      </c>
      <c r="P69" s="36">
        <v>101.17548303571429</v>
      </c>
      <c r="Q69" s="36">
        <v>13.48</v>
      </c>
      <c r="R69" s="38">
        <v>40.44</v>
      </c>
      <c r="S69" s="38">
        <v>0</v>
      </c>
      <c r="T69" s="37">
        <f>SUMPRODUCT(LTA!J69:AN69,LTA!J$101:AN$101,LTA!J$103:AN$103)</f>
        <v>298.86</v>
      </c>
      <c r="U69" s="37">
        <f>SUMPRODUCT(LTA!J69:AN69,LTA!J$102:AN$102,LTA!J$103:AN$103)</f>
        <v>48.94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0.53</v>
      </c>
      <c r="AB69" s="75">
        <f>-STOA!N69</f>
        <v>-237.07</v>
      </c>
      <c r="AC69">
        <f t="shared" si="3"/>
        <v>15.038302427738886</v>
      </c>
      <c r="AD69">
        <f t="shared" si="4"/>
        <v>1240.8418751767435</v>
      </c>
      <c r="AE69">
        <f>'IDT-1'!B69</f>
        <v>0</v>
      </c>
      <c r="AF69" s="24"/>
      <c r="AG69">
        <f t="shared" si="5"/>
        <v>1240.8418751767435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-29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v>67</v>
      </c>
    </row>
    <row r="70" spans="1:47">
      <c r="A70" t="s">
        <v>112</v>
      </c>
      <c r="D70">
        <f>TWEPL!P70</f>
        <v>9.8041999999999998</v>
      </c>
      <c r="E70">
        <f>GT_NG!P70</f>
        <v>12.482538736591177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132.16</v>
      </c>
      <c r="J70">
        <f>Bawana_RLNG!P70</f>
        <v>0</v>
      </c>
      <c r="K70">
        <f>Bawana_Spot!P70</f>
        <v>150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739.20840960811279</v>
      </c>
      <c r="P70" s="36">
        <v>117.66</v>
      </c>
      <c r="Q70" s="36">
        <v>37.840000000000003</v>
      </c>
      <c r="R70" s="38">
        <v>35.245202123315643</v>
      </c>
      <c r="S70" s="38">
        <v>0</v>
      </c>
      <c r="T70" s="37">
        <f>SUMPRODUCT(LTA!J70:AN70,LTA!J$101:AN$101,LTA!J$103:AN$103)</f>
        <v>252.43</v>
      </c>
      <c r="U70" s="37">
        <f>SUMPRODUCT(LTA!J70:AN70,LTA!J$102:AN$102,LTA!J$103:AN$103)</f>
        <v>50.47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0.53</v>
      </c>
      <c r="AB70" s="75">
        <f>-STOA!N70</f>
        <v>-237.07</v>
      </c>
      <c r="AC70">
        <f t="shared" si="3"/>
        <v>15.230993983866822</v>
      </c>
      <c r="AD70">
        <f t="shared" si="4"/>
        <v>1249.5293564841531</v>
      </c>
      <c r="AE70">
        <f>'IDT-1'!B70</f>
        <v>0</v>
      </c>
      <c r="AF70" s="24"/>
      <c r="AG70">
        <f t="shared" si="5"/>
        <v>1249.5293564841531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-36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v>68</v>
      </c>
    </row>
    <row r="71" spans="1:47">
      <c r="A71" t="s">
        <v>113</v>
      </c>
      <c r="D71">
        <f>TWEPL!P71</f>
        <v>9.8041999999999998</v>
      </c>
      <c r="E71">
        <f>GT_NG!P71</f>
        <v>12.482538736591177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132.16</v>
      </c>
      <c r="J71">
        <f>Bawana_RLNG!P71</f>
        <v>0</v>
      </c>
      <c r="K71">
        <f>Bawana_Spot!P71</f>
        <v>150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841.69548546950512</v>
      </c>
      <c r="P71" s="36">
        <v>117.66</v>
      </c>
      <c r="Q71" s="36">
        <v>38.14</v>
      </c>
      <c r="R71" s="38">
        <v>23.82</v>
      </c>
      <c r="S71" s="38">
        <v>0</v>
      </c>
      <c r="T71" s="37">
        <f>SUMPRODUCT(LTA!J71:AN71,LTA!J$101:AN$101,LTA!J$103:AN$103)</f>
        <v>206.66000000000003</v>
      </c>
      <c r="U71" s="37">
        <f>SUMPRODUCT(LTA!J71:AN71,LTA!J$102:AN$102,LTA!J$103:AN$103)</f>
        <v>74.41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0.53</v>
      </c>
      <c r="AB71" s="75">
        <f>-STOA!N71</f>
        <v>-237.07</v>
      </c>
      <c r="AC71">
        <f t="shared" si="3"/>
        <v>15.781177092367111</v>
      </c>
      <c r="AD71">
        <f t="shared" si="4"/>
        <v>1322.5110471137293</v>
      </c>
      <c r="AE71">
        <f>'IDT-1'!B71</f>
        <v>0</v>
      </c>
      <c r="AF71" s="24"/>
      <c r="AG71">
        <f t="shared" si="5"/>
        <v>1322.5110471137293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-32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v>69</v>
      </c>
    </row>
    <row r="72" spans="1:47">
      <c r="A72" t="s">
        <v>114</v>
      </c>
      <c r="D72">
        <f>TWEPL!P72</f>
        <v>9.8041999999999998</v>
      </c>
      <c r="E72">
        <f>GT_NG!P72</f>
        <v>12.482538736591177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132.16</v>
      </c>
      <c r="J72">
        <f>Bawana_RLNG!P72</f>
        <v>0</v>
      </c>
      <c r="K72">
        <f>Bawana_Spot!P72</f>
        <v>150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942.54513691905458</v>
      </c>
      <c r="P72" s="36">
        <v>117.66</v>
      </c>
      <c r="Q72" s="36">
        <v>38.14</v>
      </c>
      <c r="R72" s="38">
        <v>14.040000000000001</v>
      </c>
      <c r="S72" s="38">
        <v>0</v>
      </c>
      <c r="T72" s="37">
        <f>SUMPRODUCT(LTA!J72:AN72,LTA!J$101:AN$101,LTA!J$103:AN$103)</f>
        <v>159.36000000000001</v>
      </c>
      <c r="U72" s="37">
        <f>SUMPRODUCT(LTA!J72:AN72,LTA!J$102:AN$102,LTA!J$103:AN$103)</f>
        <v>78.45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0.53</v>
      </c>
      <c r="AB72" s="75">
        <f>-STOA!N72</f>
        <v>-237.07</v>
      </c>
      <c r="AC72">
        <f t="shared" si="3"/>
        <v>16.335259003591332</v>
      </c>
      <c r="AD72">
        <f t="shared" si="4"/>
        <v>1351.7666166520548</v>
      </c>
      <c r="AE72">
        <f>'IDT-1'!B72</f>
        <v>0</v>
      </c>
      <c r="AF72" s="24"/>
      <c r="AG72">
        <f t="shared" si="5"/>
        <v>1351.7666166520548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-50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v>70</v>
      </c>
    </row>
    <row r="73" spans="1:47">
      <c r="A73" t="s">
        <v>115</v>
      </c>
      <c r="D73">
        <f>TWEPL!P73</f>
        <v>9.8041999999999998</v>
      </c>
      <c r="E73">
        <f>GT_NG!P73</f>
        <v>12.482538736591177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132.16</v>
      </c>
      <c r="J73">
        <f>Bawana_RLNG!P73</f>
        <v>0</v>
      </c>
      <c r="K73">
        <f>Bawana_Spot!P73</f>
        <v>150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1079.7834075024271</v>
      </c>
      <c r="P73" s="36">
        <v>117.66</v>
      </c>
      <c r="Q73" s="36">
        <v>38.14</v>
      </c>
      <c r="R73" s="38">
        <v>7.2152026578073087</v>
      </c>
      <c r="S73" s="38">
        <v>0</v>
      </c>
      <c r="T73" s="37">
        <f>SUMPRODUCT(LTA!J73:AN73,LTA!J$101:AN$101,LTA!J$103:AN$103)</f>
        <v>124.10000000000001</v>
      </c>
      <c r="U73" s="37">
        <f>SUMPRODUCT(LTA!J73:AN73,LTA!J$102:AN$102,LTA!J$103:AN$103)</f>
        <v>81.050000000000011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0.53</v>
      </c>
      <c r="AB73" s="75">
        <f>-STOA!N73</f>
        <v>-237.07</v>
      </c>
      <c r="AC73">
        <f t="shared" si="3"/>
        <v>17.707013430935028</v>
      </c>
      <c r="AD73">
        <f t="shared" si="4"/>
        <v>1383.1483354658908</v>
      </c>
      <c r="AE73">
        <f>'IDT-1'!B73</f>
        <v>0</v>
      </c>
      <c r="AF73" s="24"/>
      <c r="AG73">
        <f t="shared" si="5"/>
        <v>1383.1483354658908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-115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v>71</v>
      </c>
    </row>
    <row r="74" spans="1:47">
      <c r="A74" t="s">
        <v>116</v>
      </c>
      <c r="D74">
        <f>TWEPL!P74</f>
        <v>10.43</v>
      </c>
      <c r="E74">
        <f>GT_NG!P74</f>
        <v>12.482538736591177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127.16</v>
      </c>
      <c r="J74">
        <f>Bawana_RLNG!P74</f>
        <v>0</v>
      </c>
      <c r="K74">
        <f>Bawana_Spot!P74</f>
        <v>150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1088.264980626737</v>
      </c>
      <c r="P74" s="36">
        <v>117.66</v>
      </c>
      <c r="Q74" s="36">
        <v>38.14</v>
      </c>
      <c r="R74" s="38">
        <v>3.1952023988005998</v>
      </c>
      <c r="S74" s="38">
        <v>0</v>
      </c>
      <c r="T74" s="37">
        <f>SUMPRODUCT(LTA!J74:AN74,LTA!J$101:AN$101,LTA!J$103:AN$103)</f>
        <v>81.319999999999993</v>
      </c>
      <c r="U74" s="37">
        <f>SUMPRODUCT(LTA!J74:AN74,LTA!J$102:AN$102,LTA!J$103:AN$103)</f>
        <v>82.539999999999992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0.53</v>
      </c>
      <c r="AB74" s="75">
        <f>-STOA!N74</f>
        <v>-237.07</v>
      </c>
      <c r="AC74">
        <f t="shared" si="3"/>
        <v>16.852641899510228</v>
      </c>
      <c r="AD74">
        <f t="shared" si="4"/>
        <v>1402.8000798626188</v>
      </c>
      <c r="AE74">
        <f>'IDT-1'!B74</f>
        <v>0</v>
      </c>
      <c r="AF74" s="24"/>
      <c r="AG74">
        <f t="shared" si="5"/>
        <v>1402.8000798626188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-55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v>72</v>
      </c>
    </row>
    <row r="75" spans="1:47">
      <c r="A75" t="s">
        <v>117</v>
      </c>
      <c r="D75">
        <f>TWEPL!P75</f>
        <v>10.43</v>
      </c>
      <c r="E75">
        <f>GT_NG!P75</f>
        <v>12.594994040524433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107.55579860161713</v>
      </c>
      <c r="J75">
        <f>Bawana_RLNG!P75</f>
        <v>0</v>
      </c>
      <c r="K75">
        <f>Bawana_Spot!P75</f>
        <v>150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1085.6881101085748</v>
      </c>
      <c r="P75" s="36">
        <v>117.66</v>
      </c>
      <c r="Q75" s="36">
        <v>38.14</v>
      </c>
      <c r="R75" s="38">
        <v>0</v>
      </c>
      <c r="S75" s="38">
        <v>0</v>
      </c>
      <c r="T75" s="37">
        <f>SUMPRODUCT(LTA!J75:AN75,LTA!J$101:AN$101,LTA!J$103:AN$103)</f>
        <v>63.35</v>
      </c>
      <c r="U75" s="37">
        <f>SUMPRODUCT(LTA!J75:AN75,LTA!J$102:AN$102,LTA!J$103:AN$103)</f>
        <v>88.91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37.630000000000003</v>
      </c>
      <c r="Z75" s="34">
        <f>IEX!N75</f>
        <v>0</v>
      </c>
      <c r="AA75" s="75">
        <f>STOA!H75</f>
        <v>0.53</v>
      </c>
      <c r="AB75" s="75">
        <f>-STOA!N75</f>
        <v>-263.48</v>
      </c>
      <c r="AC75">
        <f t="shared" si="3"/>
        <v>18.587543820621146</v>
      </c>
      <c r="AD75">
        <f t="shared" si="4"/>
        <v>1417.9813589300952</v>
      </c>
      <c r="AE75">
        <f>'IDT-1'!B75</f>
        <v>14.179</v>
      </c>
      <c r="AF75" s="24"/>
      <c r="AG75">
        <f t="shared" si="5"/>
        <v>1432.1603589300953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-123</v>
      </c>
      <c r="AM75" s="34">
        <f>RTM_PXI!H75</f>
        <v>0</v>
      </c>
      <c r="AN75" s="34">
        <f>RTM_PXI!N75</f>
        <v>0</v>
      </c>
      <c r="AO75" s="148">
        <f>GDAM_IEX!H75</f>
        <v>110.56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v>73</v>
      </c>
    </row>
    <row r="76" spans="1:47">
      <c r="A76" t="s">
        <v>118</v>
      </c>
      <c r="D76">
        <f>TWEPL!P76</f>
        <v>10.43</v>
      </c>
      <c r="E76">
        <f>GT_NG!P76</f>
        <v>12.594994040524433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107.55579860161713</v>
      </c>
      <c r="J76">
        <f>Bawana_RLNG!P76</f>
        <v>0</v>
      </c>
      <c r="K76">
        <f>Bawana_Spot!P76</f>
        <v>150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1085.6881101085748</v>
      </c>
      <c r="P76" s="36">
        <v>117.66</v>
      </c>
      <c r="Q76" s="36">
        <v>38.14</v>
      </c>
      <c r="R76" s="38">
        <v>0</v>
      </c>
      <c r="S76" s="38">
        <v>0</v>
      </c>
      <c r="T76" s="37">
        <f>SUMPRODUCT(LTA!J76:AN76,LTA!J$101:AN$101,LTA!J$103:AN$103)</f>
        <v>50.739999999999995</v>
      </c>
      <c r="U76" s="37">
        <f>SUMPRODUCT(LTA!J76:AN76,LTA!J$102:AN$102,LTA!J$103:AN$103)</f>
        <v>90.95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92.41</v>
      </c>
      <c r="Z76" s="34">
        <f>IEX!N76</f>
        <v>0</v>
      </c>
      <c r="AA76" s="75">
        <f>STOA!H76</f>
        <v>0.53</v>
      </c>
      <c r="AB76" s="75">
        <f>-STOA!N76</f>
        <v>-263.48</v>
      </c>
      <c r="AC76">
        <f t="shared" si="3"/>
        <v>20.068217072738932</v>
      </c>
      <c r="AD76">
        <f t="shared" si="4"/>
        <v>1462.2206856779776</v>
      </c>
      <c r="AE76">
        <f>'IDT-1'!B76</f>
        <v>0</v>
      </c>
      <c r="AF76" s="24"/>
      <c r="AG76">
        <f t="shared" si="5"/>
        <v>1462.2206856779776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-188</v>
      </c>
      <c r="AM76" s="34">
        <f>RTM_PXI!H76</f>
        <v>0</v>
      </c>
      <c r="AN76" s="34">
        <f>RTM_PXI!N76</f>
        <v>0</v>
      </c>
      <c r="AO76" s="148">
        <f>GDAM_IEX!H76</f>
        <v>177.07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v>74</v>
      </c>
    </row>
    <row r="77" spans="1:47">
      <c r="A77" t="s">
        <v>119</v>
      </c>
      <c r="D77">
        <f>TWEPL!P77</f>
        <v>10.43</v>
      </c>
      <c r="E77">
        <f>GT_NG!P77</f>
        <v>12.594994040524433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107.55579860161713</v>
      </c>
      <c r="J77">
        <f>Bawana_RLNG!P77</f>
        <v>0</v>
      </c>
      <c r="K77">
        <f>Bawana_Spot!P77</f>
        <v>150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1076.7667132259635</v>
      </c>
      <c r="P77" s="36">
        <v>117.66</v>
      </c>
      <c r="Q77" s="36">
        <v>38.14</v>
      </c>
      <c r="R77" s="38">
        <v>0</v>
      </c>
      <c r="S77" s="38">
        <v>0</v>
      </c>
      <c r="T77" s="37">
        <f>SUMPRODUCT(LTA!J77:AN77,LTA!J$101:AN$101,LTA!J$103:AN$103)</f>
        <v>50.59</v>
      </c>
      <c r="U77" s="37">
        <f>SUMPRODUCT(LTA!J77:AN77,LTA!J$102:AN$102,LTA!J$103:AN$103)</f>
        <v>112.92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102.44</v>
      </c>
      <c r="Z77" s="34">
        <f>IEX!N77</f>
        <v>0</v>
      </c>
      <c r="AA77" s="75">
        <f>STOA!H77</f>
        <v>0.53</v>
      </c>
      <c r="AB77" s="75">
        <f>-STOA!N77</f>
        <v>-263.48</v>
      </c>
      <c r="AC77">
        <f t="shared" si="3"/>
        <v>19.706492291728548</v>
      </c>
      <c r="AD77">
        <f t="shared" si="4"/>
        <v>1483.7910135763766</v>
      </c>
      <c r="AE77">
        <f>'IDT-1'!B77</f>
        <v>0</v>
      </c>
      <c r="AF77" s="24"/>
      <c r="AG77">
        <f t="shared" si="5"/>
        <v>1483.7910135763766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-156</v>
      </c>
      <c r="AM77" s="34">
        <f>RTM_PXI!H77</f>
        <v>0</v>
      </c>
      <c r="AN77" s="34">
        <f>RTM_PXI!N77</f>
        <v>0</v>
      </c>
      <c r="AO77" s="148">
        <f>GDAM_IEX!H77</f>
        <v>143.35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v>75</v>
      </c>
    </row>
    <row r="78" spans="1:47">
      <c r="A78" t="s">
        <v>120</v>
      </c>
      <c r="D78">
        <f>TWEPL!P78</f>
        <v>10.43</v>
      </c>
      <c r="E78">
        <f>GT_NG!P78</f>
        <v>12.594994040524433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107.55579860161713</v>
      </c>
      <c r="J78">
        <f>Bawana_RLNG!P78</f>
        <v>0</v>
      </c>
      <c r="K78">
        <f>Bawana_Spot!P78</f>
        <v>150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1087.4397611010365</v>
      </c>
      <c r="P78" s="36">
        <v>117.66</v>
      </c>
      <c r="Q78" s="36">
        <v>38.14</v>
      </c>
      <c r="R78" s="38">
        <v>0</v>
      </c>
      <c r="S78" s="38">
        <v>0</v>
      </c>
      <c r="T78" s="37">
        <f>SUMPRODUCT(LTA!J78:AN78,LTA!J$101:AN$101,LTA!J$103:AN$103)</f>
        <v>52.010000000000005</v>
      </c>
      <c r="U78" s="37">
        <f>SUMPRODUCT(LTA!J78:AN78,LTA!J$102:AN$102,LTA!J$103:AN$103)</f>
        <v>112.71000000000001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105.06</v>
      </c>
      <c r="Z78" s="34">
        <f>IEX!N78</f>
        <v>0</v>
      </c>
      <c r="AA78" s="75">
        <f>STOA!H78</f>
        <v>0.53</v>
      </c>
      <c r="AB78" s="75">
        <f>-STOA!N78</f>
        <v>-263.48</v>
      </c>
      <c r="AC78">
        <f t="shared" si="3"/>
        <v>19.54972147435516</v>
      </c>
      <c r="AD78">
        <f t="shared" si="4"/>
        <v>1483.3608322688228</v>
      </c>
      <c r="AE78">
        <f>'IDT-1'!B78</f>
        <v>0</v>
      </c>
      <c r="AF78" s="24"/>
      <c r="AG78">
        <f t="shared" si="5"/>
        <v>1483.3608322688228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-147</v>
      </c>
      <c r="AM78" s="34">
        <f>RTM_PXI!H78</f>
        <v>0</v>
      </c>
      <c r="AN78" s="34">
        <f>RTM_PXI!N78</f>
        <v>0</v>
      </c>
      <c r="AO78" s="148">
        <f>GDAM_IEX!H78</f>
        <v>119.26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v>76</v>
      </c>
    </row>
    <row r="79" spans="1:47">
      <c r="A79" t="s">
        <v>121</v>
      </c>
      <c r="D79">
        <f>TWEPL!P79</f>
        <v>10.43</v>
      </c>
      <c r="E79">
        <f>GT_NG!P79</f>
        <v>12.594994040524433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107.55579860161713</v>
      </c>
      <c r="J79">
        <f>Bawana_RLNG!P79</f>
        <v>0</v>
      </c>
      <c r="K79">
        <f>Bawana_Spot!P79</f>
        <v>150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1012.693016927186</v>
      </c>
      <c r="P79" s="36">
        <v>117.66</v>
      </c>
      <c r="Q79" s="36">
        <v>38.14</v>
      </c>
      <c r="R79" s="38">
        <v>0</v>
      </c>
      <c r="S79" s="38">
        <v>0</v>
      </c>
      <c r="T79" s="37">
        <f>SUMPRODUCT(LTA!J79:AN79,LTA!J$101:AN$101,LTA!J$103:AN$103)</f>
        <v>42.33</v>
      </c>
      <c r="U79" s="37">
        <f>SUMPRODUCT(LTA!J79:AN79,LTA!J$102:AN$102,LTA!J$103:AN$103)</f>
        <v>102.05000000000001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117.01</v>
      </c>
      <c r="Z79" s="34">
        <f>IEX!N79</f>
        <v>0</v>
      </c>
      <c r="AA79" s="75">
        <f>STOA!H79</f>
        <v>0.63</v>
      </c>
      <c r="AB79" s="75">
        <f>-STOA!N79</f>
        <v>-263.48</v>
      </c>
      <c r="AC79">
        <f t="shared" si="3"/>
        <v>19.514115135517489</v>
      </c>
      <c r="AD79">
        <f t="shared" si="4"/>
        <v>1436.9796944338104</v>
      </c>
      <c r="AE79">
        <f>'IDT-1'!B79</f>
        <v>0</v>
      </c>
      <c r="AF79" s="24"/>
      <c r="AG79">
        <f t="shared" si="5"/>
        <v>1436.9796944338104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-168</v>
      </c>
      <c r="AM79" s="34">
        <f>RTM_PXI!H79</f>
        <v>0</v>
      </c>
      <c r="AN79" s="34">
        <f>RTM_PXI!N79</f>
        <v>0</v>
      </c>
      <c r="AO79" s="148">
        <f>GDAM_IEX!H79</f>
        <v>176.88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v>77</v>
      </c>
    </row>
    <row r="80" spans="1:47">
      <c r="A80" t="s">
        <v>122</v>
      </c>
      <c r="D80">
        <f>TWEPL!P80</f>
        <v>10.43</v>
      </c>
      <c r="E80">
        <f>GT_NG!P80</f>
        <v>12.594994040524433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107.55579860161713</v>
      </c>
      <c r="J80">
        <f>Bawana_RLNG!P80</f>
        <v>0</v>
      </c>
      <c r="K80">
        <f>Bawana_Spot!P80</f>
        <v>150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966.80727347266657</v>
      </c>
      <c r="P80" s="36">
        <v>117.66</v>
      </c>
      <c r="Q80" s="36">
        <v>38.14</v>
      </c>
      <c r="R80" s="38">
        <v>0</v>
      </c>
      <c r="S80" s="38">
        <v>0</v>
      </c>
      <c r="T80" s="37">
        <f>SUMPRODUCT(LTA!J80:AN80,LTA!J$101:AN$101,LTA!J$103:AN$103)</f>
        <v>45.33</v>
      </c>
      <c r="U80" s="37">
        <f>SUMPRODUCT(LTA!J80:AN80,LTA!J$102:AN$102,LTA!J$103:AN$103)</f>
        <v>107.14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140.52000000000001</v>
      </c>
      <c r="Z80" s="34">
        <f>IEX!N80</f>
        <v>0</v>
      </c>
      <c r="AA80" s="75">
        <f>STOA!H80</f>
        <v>0.63</v>
      </c>
      <c r="AB80" s="75">
        <f>-STOA!N80</f>
        <v>-263.48</v>
      </c>
      <c r="AC80">
        <f t="shared" si="3"/>
        <v>20.084656357219977</v>
      </c>
      <c r="AD80">
        <f t="shared" si="4"/>
        <v>1421.9834097575886</v>
      </c>
      <c r="AE80">
        <f>'IDT-1'!B80</f>
        <v>0</v>
      </c>
      <c r="AF80" s="24"/>
      <c r="AG80">
        <f t="shared" si="5"/>
        <v>1421.9834097575886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-209</v>
      </c>
      <c r="AM80" s="34">
        <f>RTM_PXI!H80</f>
        <v>0</v>
      </c>
      <c r="AN80" s="34">
        <f>RTM_PXI!N80</f>
        <v>0</v>
      </c>
      <c r="AO80" s="148">
        <f>GDAM_IEX!H80</f>
        <v>217.74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v>78</v>
      </c>
    </row>
    <row r="81" spans="1:47">
      <c r="A81" t="s">
        <v>123</v>
      </c>
      <c r="D81">
        <f>TWEPL!P81</f>
        <v>10.43</v>
      </c>
      <c r="E81">
        <f>GT_NG!P81</f>
        <v>12.594994040524433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107.55579860161713</v>
      </c>
      <c r="J81">
        <f>Bawana_RLNG!P81</f>
        <v>0</v>
      </c>
      <c r="K81">
        <f>Bawana_Spot!P81</f>
        <v>150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945.61700986396625</v>
      </c>
      <c r="P81" s="36">
        <v>117.66</v>
      </c>
      <c r="Q81" s="36">
        <v>38.14</v>
      </c>
      <c r="R81" s="38">
        <v>0</v>
      </c>
      <c r="S81" s="38">
        <v>0</v>
      </c>
      <c r="T81" s="37">
        <f>SUMPRODUCT(LTA!J81:AN81,LTA!J$101:AN$101,LTA!J$103:AN$103)</f>
        <v>50.34</v>
      </c>
      <c r="U81" s="37">
        <f>SUMPRODUCT(LTA!J81:AN81,LTA!J$102:AN$102,LTA!J$103:AN$103)</f>
        <v>103.62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0.63</v>
      </c>
      <c r="AB81" s="75">
        <f>-STOA!N81</f>
        <v>-263.48</v>
      </c>
      <c r="AC81">
        <f t="shared" si="3"/>
        <v>18.705587209465985</v>
      </c>
      <c r="AD81">
        <f t="shared" si="4"/>
        <v>1423.882215296642</v>
      </c>
      <c r="AE81">
        <f>'IDT-1'!B81</f>
        <v>0</v>
      </c>
      <c r="AF81" s="24"/>
      <c r="AG81">
        <f t="shared" si="5"/>
        <v>1423.882215296642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-127</v>
      </c>
      <c r="AM81" s="34">
        <f>RTM_PXI!H81</f>
        <v>0</v>
      </c>
      <c r="AN81" s="34">
        <f>RTM_PXI!N81</f>
        <v>0</v>
      </c>
      <c r="AO81" s="148">
        <f>GDAM_IEX!H81</f>
        <v>296.48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v>79</v>
      </c>
    </row>
    <row r="82" spans="1:47">
      <c r="A82" t="s">
        <v>124</v>
      </c>
      <c r="D82">
        <f>TWEPL!P82</f>
        <v>10.43</v>
      </c>
      <c r="E82">
        <f>GT_NG!P82</f>
        <v>12.594994040524433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107.55579860161713</v>
      </c>
      <c r="J82">
        <f>Bawana_RLNG!P82</f>
        <v>0</v>
      </c>
      <c r="K82">
        <f>Bawana_Spot!P82</f>
        <v>150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926.15417125100646</v>
      </c>
      <c r="P82" s="36">
        <v>117.66</v>
      </c>
      <c r="Q82" s="36">
        <v>38.14</v>
      </c>
      <c r="R82" s="38">
        <v>0</v>
      </c>
      <c r="S82" s="38">
        <v>0</v>
      </c>
      <c r="T82" s="37">
        <f>SUMPRODUCT(LTA!J82:AN82,LTA!J$101:AN$101,LTA!J$103:AN$103)</f>
        <v>53.33</v>
      </c>
      <c r="U82" s="37">
        <f>SUMPRODUCT(LTA!J82:AN82,LTA!J$102:AN$102,LTA!J$103:AN$103)</f>
        <v>106.61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0.63</v>
      </c>
      <c r="AB82" s="75">
        <f>-STOA!N82</f>
        <v>-263.48</v>
      </c>
      <c r="AC82">
        <f t="shared" si="3"/>
        <v>18.401721472418458</v>
      </c>
      <c r="AD82">
        <f t="shared" si="4"/>
        <v>1412.1132424207294</v>
      </c>
      <c r="AE82">
        <f>'IDT-1'!B82</f>
        <v>0</v>
      </c>
      <c r="AF82" s="24"/>
      <c r="AG82">
        <f t="shared" si="5"/>
        <v>1412.1132424207294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-115</v>
      </c>
      <c r="AM82" s="34">
        <f>RTM_PXI!H82</f>
        <v>0</v>
      </c>
      <c r="AN82" s="34">
        <f>RTM_PXI!N82</f>
        <v>0</v>
      </c>
      <c r="AO82" s="148">
        <f>GDAM_IEX!H82</f>
        <v>285.89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v>80</v>
      </c>
    </row>
    <row r="83" spans="1:47">
      <c r="A83" t="s">
        <v>125</v>
      </c>
      <c r="D83">
        <f>TWEPL!P83</f>
        <v>10.43</v>
      </c>
      <c r="E83">
        <f>GT_NG!P83</f>
        <v>12.594994040524433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112.55560329674623</v>
      </c>
      <c r="J83">
        <f>Bawana_RLNG!P83</f>
        <v>0</v>
      </c>
      <c r="K83">
        <f>Bawana_Spot!P83</f>
        <v>150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926.15417125100646</v>
      </c>
      <c r="P83" s="36">
        <v>117.66</v>
      </c>
      <c r="Q83" s="36">
        <v>38.14</v>
      </c>
      <c r="R83" s="38">
        <v>0</v>
      </c>
      <c r="S83" s="38">
        <v>0</v>
      </c>
      <c r="T83" s="37">
        <f>SUMPRODUCT(LTA!J83:AN83,LTA!J$101:AN$101,LTA!J$103:AN$103)</f>
        <v>56.989999999999995</v>
      </c>
      <c r="U83" s="37">
        <f>SUMPRODUCT(LTA!J83:AN83,LTA!J$102:AN$102,LTA!J$103:AN$103)</f>
        <v>102.56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0.63</v>
      </c>
      <c r="AB83" s="75">
        <f>-STOA!N83</f>
        <v>-263.48</v>
      </c>
      <c r="AC83">
        <f t="shared" si="3"/>
        <v>16.727769526089087</v>
      </c>
      <c r="AD83">
        <f t="shared" si="4"/>
        <v>1333.0069990621882</v>
      </c>
      <c r="AE83">
        <f>'IDT-1'!B83</f>
        <v>84.480999999999995</v>
      </c>
      <c r="AF83" s="24"/>
      <c r="AG83">
        <f t="shared" si="5"/>
        <v>1417.4879990621882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-56</v>
      </c>
      <c r="AM83" s="34">
        <f>RTM_PXI!H83</f>
        <v>0</v>
      </c>
      <c r="AN83" s="34">
        <f>RTM_PXI!N83</f>
        <v>0</v>
      </c>
      <c r="AO83" s="148">
        <f>GDAM_IEX!H83</f>
        <v>141.5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v>81</v>
      </c>
    </row>
    <row r="84" spans="1:47">
      <c r="A84" t="s">
        <v>126</v>
      </c>
      <c r="D84">
        <f>TWEPL!P84</f>
        <v>10.43</v>
      </c>
      <c r="E84">
        <f>GT_NG!P84</f>
        <v>12.594994040524433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112.55560329674623</v>
      </c>
      <c r="J84">
        <f>Bawana_RLNG!P84</f>
        <v>0</v>
      </c>
      <c r="K84">
        <f>Bawana_Spot!P84</f>
        <v>150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926.37064956227471</v>
      </c>
      <c r="P84" s="36">
        <v>117.66</v>
      </c>
      <c r="Q84" s="36">
        <v>38.14</v>
      </c>
      <c r="R84" s="38">
        <v>0</v>
      </c>
      <c r="S84" s="38">
        <v>0</v>
      </c>
      <c r="T84" s="37">
        <f>SUMPRODUCT(LTA!J84:AN84,LTA!J$101:AN$101,LTA!J$103:AN$103)</f>
        <v>61.010000000000005</v>
      </c>
      <c r="U84" s="37">
        <f>SUMPRODUCT(LTA!J84:AN84,LTA!J$102:AN$102,LTA!J$103:AN$103)</f>
        <v>106.69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0.63</v>
      </c>
      <c r="AB84" s="75">
        <f>-STOA!N84</f>
        <v>-263.48</v>
      </c>
      <c r="AC84">
        <f t="shared" si="3"/>
        <v>16.292814678877523</v>
      </c>
      <c r="AD84">
        <f t="shared" si="4"/>
        <v>1259.5684322206682</v>
      </c>
      <c r="AE84">
        <f>'IDT-1'!B84</f>
        <v>145.18099999999998</v>
      </c>
      <c r="AF84" s="24"/>
      <c r="AG84">
        <f t="shared" si="5"/>
        <v>1404.7494322206683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-67</v>
      </c>
      <c r="AM84" s="34">
        <f>RTM_PXI!H84</f>
        <v>0</v>
      </c>
      <c r="AN84" s="34">
        <f>RTM_PXI!N84</f>
        <v>0</v>
      </c>
      <c r="AO84" s="148">
        <f>GDAM_IEX!H84</f>
        <v>70.260000000000005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v>82</v>
      </c>
    </row>
    <row r="85" spans="1:47">
      <c r="A85" t="s">
        <v>127</v>
      </c>
      <c r="D85">
        <f>TWEPL!P85</f>
        <v>10.43</v>
      </c>
      <c r="E85">
        <f>GT_NG!P85</f>
        <v>14.596400449943756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112.55560329674623</v>
      </c>
      <c r="J85">
        <f>Bawana_RLNG!P85</f>
        <v>0</v>
      </c>
      <c r="K85">
        <f>Bawana_Spot!P85</f>
        <v>150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926.15132376895474</v>
      </c>
      <c r="P85" s="36">
        <v>117.66</v>
      </c>
      <c r="Q85" s="36">
        <v>38.14</v>
      </c>
      <c r="R85" s="38">
        <v>0</v>
      </c>
      <c r="S85" s="38">
        <v>0</v>
      </c>
      <c r="T85" s="37">
        <f>SUMPRODUCT(LTA!J85:AN85,LTA!J$101:AN$101,LTA!J$103:AN$103)</f>
        <v>71.66</v>
      </c>
      <c r="U85" s="37">
        <f>SUMPRODUCT(LTA!J85:AN85,LTA!J$102:AN$102,LTA!J$103:AN$103)</f>
        <v>110.67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0.63</v>
      </c>
      <c r="AB85" s="75">
        <f>-STOA!N85</f>
        <v>-263.48</v>
      </c>
      <c r="AC85">
        <f t="shared" si="3"/>
        <v>15.967559521926095</v>
      </c>
      <c r="AD85">
        <f>SUM(B85:AB85,AI85:AT85)-AC85</f>
        <v>1191.045767993719</v>
      </c>
      <c r="AE85">
        <f>'IDT-1'!B85</f>
        <v>201</v>
      </c>
      <c r="AF85" s="24"/>
      <c r="AG85">
        <f t="shared" si="5"/>
        <v>1392.045767993719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-82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v>83</v>
      </c>
    </row>
    <row r="86" spans="1:47">
      <c r="A86" t="s">
        <v>128</v>
      </c>
      <c r="D86">
        <f>TWEPL!P86</f>
        <v>10.43</v>
      </c>
      <c r="E86">
        <f>GT_NG!P86</f>
        <v>14.596400449943756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112.55560329674623</v>
      </c>
      <c r="J86">
        <f>Bawana_RLNG!P86</f>
        <v>0</v>
      </c>
      <c r="K86">
        <f>Bawana_Spot!P86</f>
        <v>150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926.36080200713002</v>
      </c>
      <c r="P86" s="36">
        <v>117.66</v>
      </c>
      <c r="Q86" s="36">
        <v>38.14</v>
      </c>
      <c r="R86" s="38">
        <v>0</v>
      </c>
      <c r="S86" s="38">
        <v>0</v>
      </c>
      <c r="T86" s="37">
        <f>SUMPRODUCT(LTA!J86:AN86,LTA!J$101:AN$101,LTA!J$103:AN$103)</f>
        <v>76.33</v>
      </c>
      <c r="U86" s="37">
        <f>SUMPRODUCT(LTA!J86:AN86,LTA!J$102:AN$102,LTA!J$103:AN$103)</f>
        <v>111.86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0.63</v>
      </c>
      <c r="AB86" s="75">
        <f>-STOA!N86</f>
        <v>-263.48</v>
      </c>
      <c r="AC86">
        <f t="shared" si="3"/>
        <v>16.077841243200986</v>
      </c>
      <c r="AD86">
        <f t="shared" si="4"/>
        <v>1190.0049645106192</v>
      </c>
      <c r="AE86">
        <f>'IDT-1'!B86</f>
        <v>183</v>
      </c>
      <c r="AF86" s="24"/>
      <c r="AG86">
        <f t="shared" si="5"/>
        <v>1373.0049645106192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-89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v>84</v>
      </c>
    </row>
    <row r="87" spans="1:47">
      <c r="A87" t="s">
        <v>129</v>
      </c>
      <c r="D87">
        <f>TWEPL!P87</f>
        <v>9.8041999999999998</v>
      </c>
      <c r="E87">
        <f>GT_NG!P87</f>
        <v>14.596400449943756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134.61000000000001</v>
      </c>
      <c r="J87">
        <f>Bawana_RLNG!P87</f>
        <v>0</v>
      </c>
      <c r="K87">
        <f>Bawana_Spot!P87</f>
        <v>150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925.39475532510983</v>
      </c>
      <c r="P87" s="36">
        <v>117.66</v>
      </c>
      <c r="Q87" s="36">
        <v>38.14</v>
      </c>
      <c r="R87" s="38">
        <v>0</v>
      </c>
      <c r="S87" s="38">
        <v>0</v>
      </c>
      <c r="T87" s="37">
        <f>SUMPRODUCT(LTA!J87:AN87,LTA!J$101:AN$101,LTA!J$103:AN$103)</f>
        <v>73</v>
      </c>
      <c r="U87" s="37">
        <f>SUMPRODUCT(LTA!J87:AN87,LTA!J$102:AN$102,LTA!J$103:AN$103)</f>
        <v>123.66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0.57999999999999996</v>
      </c>
      <c r="AB87" s="75">
        <f>-STOA!N87</f>
        <v>-263.48</v>
      </c>
      <c r="AC87">
        <f t="shared" si="3"/>
        <v>16.58306055285091</v>
      </c>
      <c r="AD87">
        <f t="shared" si="4"/>
        <v>1187.3822952222029</v>
      </c>
      <c r="AE87">
        <f>'IDT-1'!B87</f>
        <v>158</v>
      </c>
      <c r="AF87" s="24"/>
      <c r="AG87">
        <f t="shared" si="5"/>
        <v>1345.3822952222029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-120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v>85</v>
      </c>
    </row>
    <row r="88" spans="1:47">
      <c r="A88" t="s">
        <v>130</v>
      </c>
      <c r="D88">
        <f>TWEPL!P88</f>
        <v>9.8041999999999998</v>
      </c>
      <c r="E88">
        <f>GT_NG!P88</f>
        <v>14.596400449943756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134.61000000000001</v>
      </c>
      <c r="J88">
        <f>Bawana_RLNG!P88</f>
        <v>0</v>
      </c>
      <c r="K88">
        <f>Bawana_Spot!P88</f>
        <v>150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941.26154691111651</v>
      </c>
      <c r="P88" s="36">
        <v>117.66</v>
      </c>
      <c r="Q88" s="36">
        <v>38.14</v>
      </c>
      <c r="R88" s="38">
        <v>0</v>
      </c>
      <c r="S88" s="38">
        <v>0</v>
      </c>
      <c r="T88" s="37">
        <f>SUMPRODUCT(LTA!J88:AN88,LTA!J$101:AN$101,LTA!J$103:AN$103)</f>
        <v>74.010000000000005</v>
      </c>
      <c r="U88" s="37">
        <f>SUMPRODUCT(LTA!J88:AN88,LTA!J$102:AN$102,LTA!J$103:AN$103)</f>
        <v>126.57000000000001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0.57999999999999996</v>
      </c>
      <c r="AB88" s="75">
        <f>-STOA!N88</f>
        <v>-263.48</v>
      </c>
      <c r="AC88">
        <f t="shared" si="3"/>
        <v>16.766211917623146</v>
      </c>
      <c r="AD88">
        <f t="shared" si="4"/>
        <v>1204.9859354434373</v>
      </c>
      <c r="AE88">
        <f>'IDT-1'!B88</f>
        <v>114</v>
      </c>
      <c r="AF88" s="24"/>
      <c r="AG88">
        <f t="shared" si="5"/>
        <v>1318.9859354434373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-122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v>86</v>
      </c>
    </row>
    <row r="89" spans="1:47">
      <c r="A89" t="s">
        <v>131</v>
      </c>
      <c r="D89">
        <f>TWEPL!P89</f>
        <v>9.8041999999999998</v>
      </c>
      <c r="E89">
        <f>GT_NG!P89</f>
        <v>14.596400449943756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134.61000000000001</v>
      </c>
      <c r="J89">
        <f>Bawana_RLNG!P89</f>
        <v>0</v>
      </c>
      <c r="K89">
        <f>Bawana_Spot!P89</f>
        <v>150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877.91510175479846</v>
      </c>
      <c r="P89" s="36">
        <v>117.66</v>
      </c>
      <c r="Q89" s="36">
        <v>38.14</v>
      </c>
      <c r="R89" s="38">
        <v>0</v>
      </c>
      <c r="S89" s="38">
        <v>0</v>
      </c>
      <c r="T89" s="37">
        <f>SUMPRODUCT(LTA!J89:AN89,LTA!J$101:AN$101,LTA!J$103:AN$103)</f>
        <v>74.989999999999995</v>
      </c>
      <c r="U89" s="37">
        <f>SUMPRODUCT(LTA!J89:AN89,LTA!J$102:AN$102,LTA!J$103:AN$103)</f>
        <v>128.75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0.57999999999999996</v>
      </c>
      <c r="AB89" s="75">
        <f>-STOA!N89</f>
        <v>-263.48</v>
      </c>
      <c r="AC89">
        <f t="shared" si="3"/>
        <v>15.803203261166063</v>
      </c>
      <c r="AD89">
        <f t="shared" si="4"/>
        <v>1199.7624989435762</v>
      </c>
      <c r="AE89">
        <f>'IDT-1'!B89</f>
        <v>81</v>
      </c>
      <c r="AF89" s="24"/>
      <c r="AG89">
        <f t="shared" si="5"/>
        <v>1280.7624989435762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-68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v>87</v>
      </c>
    </row>
    <row r="90" spans="1:47">
      <c r="A90" t="s">
        <v>132</v>
      </c>
      <c r="D90">
        <f>TWEPL!P90</f>
        <v>9.8041999999999998</v>
      </c>
      <c r="E90">
        <f>GT_NG!P90</f>
        <v>14.596400449943756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134.61000000000001</v>
      </c>
      <c r="J90">
        <f>Bawana_RLNG!P90</f>
        <v>0</v>
      </c>
      <c r="K90">
        <f>Bawana_Spot!P90</f>
        <v>150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814.13797856710221</v>
      </c>
      <c r="P90" s="36">
        <v>117.66</v>
      </c>
      <c r="Q90" s="36">
        <v>38.14</v>
      </c>
      <c r="R90" s="38">
        <v>0</v>
      </c>
      <c r="S90" s="38">
        <v>0</v>
      </c>
      <c r="T90" s="37">
        <f>SUMPRODUCT(LTA!J90:AN90,LTA!J$101:AN$101,LTA!J$103:AN$103)</f>
        <v>76</v>
      </c>
      <c r="U90" s="37">
        <f>SUMPRODUCT(LTA!J90:AN90,LTA!J$102:AN$102,LTA!J$103:AN$103)</f>
        <v>130.47999999999999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0.57999999999999996</v>
      </c>
      <c r="AB90" s="75">
        <f>-STOA!N90</f>
        <v>-263.48</v>
      </c>
      <c r="AC90">
        <f t="shared" si="3"/>
        <v>14.926231644219184</v>
      </c>
      <c r="AD90">
        <f t="shared" si="4"/>
        <v>1182.6023473728269</v>
      </c>
      <c r="AE90">
        <f>'IDT-1'!B90</f>
        <v>63.142000000000003</v>
      </c>
      <c r="AF90" s="24"/>
      <c r="AG90">
        <f t="shared" si="5"/>
        <v>1245.744347372827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-25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v>88</v>
      </c>
    </row>
    <row r="91" spans="1:47">
      <c r="A91" t="s">
        <v>133</v>
      </c>
      <c r="D91">
        <f>TWEPL!P91</f>
        <v>9.8041999999999998</v>
      </c>
      <c r="E91">
        <f>GT_NG!P91</f>
        <v>14.596400449943756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134.61000000000001</v>
      </c>
      <c r="J91">
        <f>Bawana_RLNG!P91</f>
        <v>0</v>
      </c>
      <c r="K91">
        <f>Bawana_Spot!P91</f>
        <v>150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759.70755865587864</v>
      </c>
      <c r="P91" s="36">
        <v>117.66</v>
      </c>
      <c r="Q91" s="36">
        <v>38.14</v>
      </c>
      <c r="R91" s="38">
        <v>0</v>
      </c>
      <c r="S91" s="38">
        <v>0</v>
      </c>
      <c r="T91" s="37">
        <f>SUMPRODUCT(LTA!J91:AN91,LTA!J$101:AN$101,LTA!J$103:AN$103)</f>
        <v>76.34</v>
      </c>
      <c r="U91" s="37">
        <f>SUMPRODUCT(LTA!J91:AN91,LTA!J$102:AN$102,LTA!J$103:AN$103)</f>
        <v>124.5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0.53</v>
      </c>
      <c r="AB91" s="75">
        <f>-STOA!N91</f>
        <v>-258.17</v>
      </c>
      <c r="AC91">
        <f t="shared" si="3"/>
        <v>14.358583326323521</v>
      </c>
      <c r="AD91">
        <f t="shared" si="4"/>
        <v>1176.4695757794989</v>
      </c>
      <c r="AE91">
        <f>'IDT-1'!B91</f>
        <v>17</v>
      </c>
      <c r="AF91" s="24"/>
      <c r="AG91">
        <f t="shared" si="5"/>
        <v>1193.4695757794989</v>
      </c>
      <c r="AI91" s="34">
        <f>PXIL!H91</f>
        <v>0</v>
      </c>
      <c r="AJ91" s="34">
        <f>PXIL!N91</f>
        <v>0</v>
      </c>
      <c r="AK91" s="34">
        <f>RTM_IEX!H91</f>
        <v>23.11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v>89</v>
      </c>
    </row>
    <row r="92" spans="1:47">
      <c r="A92" t="s">
        <v>134</v>
      </c>
      <c r="D92">
        <f>TWEPL!P92</f>
        <v>9.8041999999999998</v>
      </c>
      <c r="E92">
        <f>GT_NG!P92</f>
        <v>14.596400449943756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134.61000000000001</v>
      </c>
      <c r="J92">
        <f>Bawana_RLNG!P92</f>
        <v>0</v>
      </c>
      <c r="K92">
        <f>Bawana_Spot!P92</f>
        <v>150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765.46184759681012</v>
      </c>
      <c r="P92" s="36">
        <v>117.66</v>
      </c>
      <c r="Q92" s="36">
        <v>38.14</v>
      </c>
      <c r="R92" s="38">
        <v>0</v>
      </c>
      <c r="S92" s="38">
        <v>0</v>
      </c>
      <c r="T92" s="37">
        <f>SUMPRODUCT(LTA!J92:AN92,LTA!J$101:AN$101,LTA!J$103:AN$103)</f>
        <v>75.989999999999995</v>
      </c>
      <c r="U92" s="37">
        <f>SUMPRODUCT(LTA!J92:AN92,LTA!J$102:AN$102,LTA!J$103:AN$103)</f>
        <v>123.9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0.53</v>
      </c>
      <c r="AB92" s="75">
        <f>-STOA!N92</f>
        <v>-258.17</v>
      </c>
      <c r="AC92">
        <f t="shared" si="3"/>
        <v>14.264113457501569</v>
      </c>
      <c r="AD92">
        <f t="shared" si="4"/>
        <v>1151.2583345892526</v>
      </c>
      <c r="AE92">
        <f>'IDT-1'!B92</f>
        <v>0</v>
      </c>
      <c r="AF92" s="24"/>
      <c r="AG92">
        <f t="shared" si="5"/>
        <v>1151.2583345892526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-7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v>90</v>
      </c>
    </row>
    <row r="93" spans="1:47">
      <c r="A93" t="s">
        <v>135</v>
      </c>
      <c r="D93">
        <f>TWEPL!P93</f>
        <v>9.8041999999999998</v>
      </c>
      <c r="E93">
        <f>GT_NG!P93</f>
        <v>14.596400449943756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134.61000000000001</v>
      </c>
      <c r="J93">
        <f>Bawana_RLNG!P93</f>
        <v>0</v>
      </c>
      <c r="K93">
        <f>Bawana_Spot!P93</f>
        <v>150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688.87430790133999</v>
      </c>
      <c r="P93" s="36">
        <v>117.66</v>
      </c>
      <c r="Q93" s="36">
        <v>38.14</v>
      </c>
      <c r="R93" s="38">
        <v>0</v>
      </c>
      <c r="S93" s="38">
        <v>0</v>
      </c>
      <c r="T93" s="37">
        <f>SUMPRODUCT(LTA!J93:AN93,LTA!J$101:AN$101,LTA!J$103:AN$103)</f>
        <v>65.33</v>
      </c>
      <c r="U93" s="37">
        <f>SUMPRODUCT(LTA!J93:AN93,LTA!J$102:AN$102,LTA!J$103:AN$103)</f>
        <v>123.75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0.53</v>
      </c>
      <c r="AB93" s="75">
        <f>-STOA!N93</f>
        <v>-258.17</v>
      </c>
      <c r="AC93">
        <f t="shared" si="3"/>
        <v>13.591972019985393</v>
      </c>
      <c r="AD93">
        <f t="shared" si="4"/>
        <v>1085.9729363312983</v>
      </c>
      <c r="AE93">
        <f>'IDT-1'!B93</f>
        <v>0</v>
      </c>
      <c r="AF93" s="24"/>
      <c r="AG93">
        <f t="shared" si="5"/>
        <v>1085.9729363312983</v>
      </c>
      <c r="AI93" s="34">
        <f>PXIL!H93</f>
        <v>0</v>
      </c>
      <c r="AJ93" s="34">
        <f>PXIL!N93</f>
        <v>0</v>
      </c>
      <c r="AK93" s="34">
        <f>RTM_IEX!H93</f>
        <v>14.44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v>91</v>
      </c>
    </row>
    <row r="94" spans="1:47">
      <c r="A94" t="s">
        <v>136</v>
      </c>
      <c r="D94">
        <f>TWEPL!P94</f>
        <v>9.8041999999999998</v>
      </c>
      <c r="E94">
        <f>GT_NG!P94</f>
        <v>15.746751863684771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134.61000000000001</v>
      </c>
      <c r="J94">
        <f>Bawana_RLNG!P94</f>
        <v>0</v>
      </c>
      <c r="K94">
        <f>Bawana_Spot!P94</f>
        <v>150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688.87430790133999</v>
      </c>
      <c r="P94" s="36">
        <v>117.66</v>
      </c>
      <c r="Q94" s="36">
        <v>38.14</v>
      </c>
      <c r="R94" s="38">
        <v>0</v>
      </c>
      <c r="S94" s="38">
        <v>0</v>
      </c>
      <c r="T94" s="37">
        <f>SUMPRODUCT(LTA!J94:AN94,LTA!J$101:AN$101,LTA!J$103:AN$103)</f>
        <v>64.010000000000005</v>
      </c>
      <c r="U94" s="37">
        <f>SUMPRODUCT(LTA!J94:AN94,LTA!J$102:AN$102,LTA!J$103:AN$103)</f>
        <v>122.86000000000001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0.53</v>
      </c>
      <c r="AB94" s="75">
        <f>-STOA!N94</f>
        <v>-258.17</v>
      </c>
      <c r="AC94">
        <f t="shared" si="3"/>
        <v>13.766736649956826</v>
      </c>
      <c r="AD94">
        <f t="shared" si="4"/>
        <v>1034.2985231150681</v>
      </c>
      <c r="AE94">
        <f>'IDT-1'!B94</f>
        <v>0</v>
      </c>
      <c r="AF94" s="24"/>
      <c r="AG94">
        <f t="shared" si="5"/>
        <v>1034.2985231150681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-36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v>92</v>
      </c>
    </row>
    <row r="95" spans="1:47">
      <c r="A95" t="s">
        <v>137</v>
      </c>
      <c r="D95">
        <f>TWEPL!P95</f>
        <v>9.8041999999999998</v>
      </c>
      <c r="E95">
        <f>GT_NG!P95</f>
        <v>15.746751863684771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134.61000000000001</v>
      </c>
      <c r="J95">
        <f>Bawana_RLNG!P95</f>
        <v>0</v>
      </c>
      <c r="K95">
        <f>Bawana_Spot!P95</f>
        <v>150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637.54508806714182</v>
      </c>
      <c r="P95" s="36">
        <v>64.22</v>
      </c>
      <c r="Q95" s="36">
        <v>13.724117647058824</v>
      </c>
      <c r="R95" s="38">
        <v>0</v>
      </c>
      <c r="S95" s="38">
        <v>0</v>
      </c>
      <c r="T95" s="37">
        <f>SUMPRODUCT(LTA!J95:AN95,LTA!J$101:AN$101,LTA!J$103:AN$103)</f>
        <v>63.33</v>
      </c>
      <c r="U95" s="37">
        <f>SUMPRODUCT(LTA!J95:AN95,LTA!J$102:AN$102,LTA!J$103:AN$103)</f>
        <v>121.38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0.48</v>
      </c>
      <c r="AB95" s="75">
        <f>-STOA!N95</f>
        <v>-203.17</v>
      </c>
      <c r="AC95">
        <f t="shared" si="3"/>
        <v>12.002267489043506</v>
      </c>
      <c r="AD95">
        <f t="shared" si="4"/>
        <v>982.66789008884177</v>
      </c>
      <c r="AE95">
        <f>'IDT-1'!B95</f>
        <v>0</v>
      </c>
      <c r="AF95" s="24"/>
      <c r="AG95">
        <f t="shared" si="5"/>
        <v>982.66789008884177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-13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v>93</v>
      </c>
    </row>
    <row r="96" spans="1:47">
      <c r="A96" t="s">
        <v>138</v>
      </c>
      <c r="D96">
        <f>TWEPL!P96</f>
        <v>9.8041999999999998</v>
      </c>
      <c r="E96">
        <f>GT_NG!P96</f>
        <v>15.746751863684771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134.61000000000001</v>
      </c>
      <c r="J96">
        <f>Bawana_RLNG!P96</f>
        <v>0</v>
      </c>
      <c r="K96">
        <f>Bawana_Spot!P96</f>
        <v>150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634.68917175837566</v>
      </c>
      <c r="P96" s="36">
        <v>57.760000000000012</v>
      </c>
      <c r="Q96" s="36">
        <v>13.479999999999997</v>
      </c>
      <c r="R96" s="38">
        <v>0</v>
      </c>
      <c r="S96" s="38">
        <v>0</v>
      </c>
      <c r="T96" s="37">
        <f>SUMPRODUCT(LTA!J96:AN96,LTA!J$101:AN$101,LTA!J$103:AN$103)</f>
        <v>62.33</v>
      </c>
      <c r="U96" s="37">
        <f>SUMPRODUCT(LTA!J96:AN96,LTA!J$102:AN$102,LTA!J$103:AN$103)</f>
        <v>118.66999999999999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0.48</v>
      </c>
      <c r="AB96" s="75">
        <f>-STOA!N96</f>
        <v>-203.17</v>
      </c>
      <c r="AC96">
        <f t="shared" si="3"/>
        <v>12.23811667053503</v>
      </c>
      <c r="AD96">
        <f>SUM(B96:AB96,AI96:AT96)-AC96</f>
        <v>928.16200695152543</v>
      </c>
      <c r="AE96">
        <f>'IDT-1'!B96</f>
        <v>0</v>
      </c>
      <c r="AF96" s="24"/>
      <c r="AG96">
        <f t="shared" si="5"/>
        <v>928.16200695152543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-54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v>94</v>
      </c>
    </row>
    <row r="97" spans="1:47">
      <c r="A97" t="s">
        <v>139</v>
      </c>
      <c r="D97">
        <f>TWEPL!P97</f>
        <v>9.8041999999999998</v>
      </c>
      <c r="E97">
        <f>GT_NG!P97</f>
        <v>15.746751863684771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134.61000000000001</v>
      </c>
      <c r="J97">
        <f>Bawana_RLNG!P97</f>
        <v>0</v>
      </c>
      <c r="K97">
        <f>Bawana_Spot!P97</f>
        <v>150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634.52193967520338</v>
      </c>
      <c r="P97" s="36">
        <v>57.760000000000012</v>
      </c>
      <c r="Q97" s="36">
        <v>13.479999999999997</v>
      </c>
      <c r="R97" s="38">
        <v>0</v>
      </c>
      <c r="S97" s="38">
        <v>0</v>
      </c>
      <c r="T97" s="37">
        <f>SUMPRODUCT(LTA!J97:AN97,LTA!J$101:AN$101,LTA!J$103:AN$103)</f>
        <v>61.67</v>
      </c>
      <c r="U97" s="37">
        <f>SUMPRODUCT(LTA!J97:AN97,LTA!J$102:AN$102,LTA!J$103:AN$103)</f>
        <v>116.97999999999999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0.48</v>
      </c>
      <c r="AB97" s="75">
        <f>-STOA!N97</f>
        <v>-203.17</v>
      </c>
      <c r="AC97">
        <f t="shared" si="3"/>
        <v>12.589702860931501</v>
      </c>
      <c r="AD97">
        <f t="shared" si="4"/>
        <v>881.29318867795666</v>
      </c>
      <c r="AE97">
        <f>'IDT-1'!B97</f>
        <v>0</v>
      </c>
      <c r="AF97" s="24"/>
      <c r="AG97">
        <f t="shared" si="5"/>
        <v>881.29318867795666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-98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v>95</v>
      </c>
    </row>
    <row r="98" spans="1:47">
      <c r="A98" t="s">
        <v>140</v>
      </c>
      <c r="D98">
        <f>TWEPL!P98</f>
        <v>9.8041999999999998</v>
      </c>
      <c r="E98">
        <f>GT_NG!P98</f>
        <v>15.746751863684771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134.61000000000001</v>
      </c>
      <c r="J98">
        <f>Bawana_RLNG!P98</f>
        <v>0</v>
      </c>
      <c r="K98">
        <f>Bawana_Spot!P98</f>
        <v>150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634.52726438865693</v>
      </c>
      <c r="P98" s="36">
        <v>57.76</v>
      </c>
      <c r="Q98" s="36">
        <v>13.48</v>
      </c>
      <c r="R98" s="38">
        <v>0</v>
      </c>
      <c r="S98" s="38">
        <v>0</v>
      </c>
      <c r="T98" s="37">
        <f>SUMPRODUCT(LTA!J98:AN98,LTA!J$101:AN$101,LTA!J$103:AN$103)</f>
        <v>61.67</v>
      </c>
      <c r="U98" s="37">
        <f>SUMPRODUCT(LTA!J98:AN98,LTA!J$102:AN$102,LTA!J$103:AN$103)</f>
        <v>115.83000000000001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0.48</v>
      </c>
      <c r="AB98" s="75">
        <f>-STOA!N98</f>
        <v>-203.17</v>
      </c>
      <c r="AC98">
        <f t="shared" si="3"/>
        <v>12.944347370694739</v>
      </c>
      <c r="AD98">
        <f t="shared" si="4"/>
        <v>836.79386888164697</v>
      </c>
      <c r="AE98">
        <f>'IDT-1'!B98</f>
        <v>0</v>
      </c>
      <c r="AF98" s="24"/>
      <c r="AG98">
        <f t="shared" si="5"/>
        <v>836.79386888164697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-141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v>96</v>
      </c>
    </row>
    <row r="99" spans="1:47">
      <c r="A99" t="s">
        <v>141</v>
      </c>
      <c r="C99">
        <f t="shared" ref="C99:AT99" si="6">SUM(C3:C98)/4000</f>
        <v>0</v>
      </c>
      <c r="D99">
        <f t="shared" si="6"/>
        <v>0.22153320000000026</v>
      </c>
      <c r="E99">
        <f t="shared" si="6"/>
        <v>0.34282804146664048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3.0599811159523678</v>
      </c>
      <c r="J99">
        <f t="shared" si="6"/>
        <v>0</v>
      </c>
      <c r="K99">
        <f t="shared" si="6"/>
        <v>2.94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19.315272763034805</v>
      </c>
      <c r="P99" s="36">
        <f t="shared" si="6"/>
        <v>2.2458225229689206</v>
      </c>
      <c r="Q99" s="36">
        <f t="shared" si="6"/>
        <v>0.65488804880633955</v>
      </c>
      <c r="R99" s="38">
        <f t="shared" si="6"/>
        <v>0.46163260371805787</v>
      </c>
      <c r="S99" s="38">
        <f t="shared" si="6"/>
        <v>0</v>
      </c>
      <c r="T99" s="37">
        <f t="shared" si="6"/>
        <v>5.2687325000000031</v>
      </c>
      <c r="U99" s="37">
        <f t="shared" si="6"/>
        <v>2.1495125000000002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0.71491500000000019</v>
      </c>
      <c r="Z99" s="34">
        <f t="shared" si="6"/>
        <v>-0.41899999999999998</v>
      </c>
      <c r="AA99" s="75">
        <f t="shared" si="6"/>
        <v>0.28782999999999953</v>
      </c>
      <c r="AB99" s="75">
        <f t="shared" si="6"/>
        <v>-5.5791199999999916</v>
      </c>
      <c r="AC99">
        <f t="shared" si="6"/>
        <v>0.39116024293242618</v>
      </c>
      <c r="AD99">
        <f t="shared" si="6"/>
        <v>29.647083053014693</v>
      </c>
      <c r="AE99">
        <f t="shared" si="6"/>
        <v>0.52956800000000004</v>
      </c>
      <c r="AG99">
        <f t="shared" si="6"/>
        <v>30.176651053014687</v>
      </c>
      <c r="AI99">
        <f t="shared" si="6"/>
        <v>0</v>
      </c>
      <c r="AJ99">
        <f t="shared" si="6"/>
        <v>0</v>
      </c>
      <c r="AK99">
        <f t="shared" si="6"/>
        <v>1.9495000000000002E-2</v>
      </c>
      <c r="AL99">
        <f t="shared" si="6"/>
        <v>-2.2312500000000002</v>
      </c>
      <c r="AM99">
        <f t="shared" si="6"/>
        <v>0</v>
      </c>
      <c r="AN99">
        <f t="shared" si="6"/>
        <v>0</v>
      </c>
      <c r="AO99">
        <f t="shared" si="6"/>
        <v>0.58517000000000008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7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7">
      <c r="K106">
        <f>96*5</f>
        <v>480</v>
      </c>
    </row>
  </sheetData>
  <mergeCells count="38">
    <mergeCell ref="AS1:AS2"/>
    <mergeCell ref="AT1:AT2"/>
    <mergeCell ref="K1:K2"/>
    <mergeCell ref="J1:J2"/>
    <mergeCell ref="I1:I2"/>
    <mergeCell ref="AG1:AG2"/>
    <mergeCell ref="L1:L2"/>
    <mergeCell ref="M1:M2"/>
    <mergeCell ref="N1:N2"/>
    <mergeCell ref="AD1:AD2"/>
    <mergeCell ref="P1:P2"/>
    <mergeCell ref="Q1:Q2"/>
    <mergeCell ref="U1:U2"/>
    <mergeCell ref="AA1:AA2"/>
    <mergeCell ref="AB1:AB2"/>
    <mergeCell ref="Y1:Y2"/>
    <mergeCell ref="H1:H2"/>
    <mergeCell ref="B1:B2"/>
    <mergeCell ref="D1:D2"/>
    <mergeCell ref="G1:G2"/>
    <mergeCell ref="E1:E2"/>
    <mergeCell ref="F1:F2"/>
    <mergeCell ref="C1:C2"/>
    <mergeCell ref="Z1:Z2"/>
    <mergeCell ref="O1:O2"/>
    <mergeCell ref="X1:X2"/>
    <mergeCell ref="R1:R2"/>
    <mergeCell ref="S1:S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G76" sqref="AG76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6" ht="15" customHeight="1">
      <c r="A1" s="190">
        <f>Allocation_SG!A1</f>
        <v>45337</v>
      </c>
      <c r="B1" s="227"/>
      <c r="C1" s="227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27"/>
      <c r="C2" s="227"/>
      <c r="D2" s="229"/>
      <c r="E2" s="219"/>
      <c r="F2" s="219"/>
      <c r="G2" s="219"/>
      <c r="H2" s="219"/>
      <c r="I2" s="219"/>
      <c r="J2" s="219"/>
      <c r="K2" s="219"/>
      <c r="L2" s="227"/>
      <c r="M2" s="227"/>
      <c r="N2" s="227"/>
      <c r="O2" s="227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TWEPL!Q3</f>
        <v>5.9491499999999995</v>
      </c>
      <c r="E3">
        <f>GT_NG!Q3</f>
        <v>8.1232284541723683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47.16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596.47309001660972</v>
      </c>
      <c r="P3" s="36">
        <v>34.65</v>
      </c>
      <c r="Q3" s="36">
        <v>11.549999999999999</v>
      </c>
      <c r="R3" s="38">
        <v>0</v>
      </c>
      <c r="S3" s="38">
        <v>0</v>
      </c>
      <c r="T3" s="37">
        <f>SUMPRODUCT(LTA!J3:AN3,LTA!J$101:AN$101,LTA!J$104:AN$104)</f>
        <v>50</v>
      </c>
      <c r="U3" s="37">
        <f>SUMPRODUCT(LTA!J3:AN3,LTA!J$102:AN$102,LTA!J$104:AN$104)</f>
        <v>75.569999999999993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-200</v>
      </c>
      <c r="AA3" s="75">
        <f>STOA!I3</f>
        <v>0</v>
      </c>
      <c r="AB3" s="75">
        <f>-STOA!O3</f>
        <v>-128.4</v>
      </c>
      <c r="AC3">
        <f>SUMIF(B3:AB3,"&gt;0")*$AC$2-SUMIF(B3:AB3,"&lt;0")*($AC$2/(1-$AC$2))+SUMIF(AI3:AR3,"&gt;0")*$AC$2-SUMIF(AI3:AR3,"&lt;0")*($AC$2/(1-$AC$2))</f>
        <v>10.452628223173932</v>
      </c>
      <c r="AD3">
        <f>SUM(B3:AB3,AI3:AT3)-AC3</f>
        <v>407.62284024760817</v>
      </c>
      <c r="AE3">
        <f>'IDT-1'!C3</f>
        <v>0</v>
      </c>
      <c r="AF3" s="24"/>
      <c r="AG3">
        <f>SUM(AD3:AF3)</f>
        <v>407.62284024760817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-83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</row>
    <row r="4" spans="1:46">
      <c r="A4" t="s">
        <v>46</v>
      </c>
      <c r="D4">
        <f>TWEPL!Q4</f>
        <v>4.6659999999999995</v>
      </c>
      <c r="E4">
        <f>GT_NG!Q4</f>
        <v>8.3514090287277707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47.16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591.41561469415194</v>
      </c>
      <c r="P4" s="36">
        <v>34.651959730784455</v>
      </c>
      <c r="Q4" s="36">
        <v>11.55</v>
      </c>
      <c r="R4" s="38">
        <v>0</v>
      </c>
      <c r="S4" s="38">
        <v>0</v>
      </c>
      <c r="T4" s="37">
        <f>SUMPRODUCT(LTA!J4:AN4,LTA!J$101:AN$101,LTA!J$104:AN$104)</f>
        <v>48.33</v>
      </c>
      <c r="U4" s="37">
        <f>SUMPRODUCT(LTA!J4:AN4,LTA!J$102:AN$102,LTA!J$104:AN$104)</f>
        <v>75.41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-220</v>
      </c>
      <c r="AA4" s="75">
        <f>STOA!I4</f>
        <v>0</v>
      </c>
      <c r="AB4" s="75">
        <f>-STOA!O4</f>
        <v>-128.4</v>
      </c>
      <c r="AC4">
        <f t="shared" ref="AC4:AC67" si="0">SUMIF(B4:AB4,"&gt;0")*$AC$2-SUMIF(B4:AB4,"&lt;0")*($AC$2/(1-$AC$2))+SUMIF(AI4:AR4,"&gt;0")*$AC$2-SUMIF(AI4:AR4,"&lt;0")*($AC$2/(1-$AC$2))</f>
        <v>10.529937830353255</v>
      </c>
      <c r="AD4">
        <f t="shared" ref="AD4:AD67" si="1">SUM(B4:AB4,AI4:AT4)-AC4</f>
        <v>382.6050456233109</v>
      </c>
      <c r="AE4">
        <f>'IDT-1'!C4</f>
        <v>0</v>
      </c>
      <c r="AF4" s="24"/>
      <c r="AG4">
        <f t="shared" ref="AG4:AG67" si="2">SUM(AD4:AF4)</f>
        <v>382.6050456233109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-80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</row>
    <row r="5" spans="1:46">
      <c r="A5" t="s">
        <v>47</v>
      </c>
      <c r="D5">
        <f>TWEPL!Q5</f>
        <v>4.6659999999999995</v>
      </c>
      <c r="E5">
        <f>GT_NG!Q5</f>
        <v>8.3514090287277707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47.16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596.69225517340396</v>
      </c>
      <c r="P5" s="36">
        <v>34.65</v>
      </c>
      <c r="Q5" s="36">
        <v>11.549999999999999</v>
      </c>
      <c r="R5" s="38">
        <v>0</v>
      </c>
      <c r="S5" s="38">
        <v>0</v>
      </c>
      <c r="T5" s="37">
        <f>SUMPRODUCT(LTA!J5:AN5,LTA!J$101:AN$101,LTA!J$104:AN$104)</f>
        <v>47.33</v>
      </c>
      <c r="U5" s="37">
        <f>SUMPRODUCT(LTA!J5:AN5,LTA!J$102:AN$102,LTA!J$104:AN$104)</f>
        <v>74.75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-240</v>
      </c>
      <c r="AA5" s="75">
        <f>STOA!I5</f>
        <v>0</v>
      </c>
      <c r="AB5" s="75">
        <f>-STOA!O5</f>
        <v>-128.4</v>
      </c>
      <c r="AC5">
        <f t="shared" si="0"/>
        <v>10.695839672238607</v>
      </c>
      <c r="AD5">
        <f t="shared" si="1"/>
        <v>370.05382452989312</v>
      </c>
      <c r="AE5">
        <f>'IDT-1'!C5</f>
        <v>0</v>
      </c>
      <c r="AF5" s="24"/>
      <c r="AG5">
        <f t="shared" si="2"/>
        <v>370.05382452989312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-76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</row>
    <row r="6" spans="1:46">
      <c r="A6" t="s">
        <v>48</v>
      </c>
      <c r="D6">
        <f>TWEPL!Q6</f>
        <v>4.6659999999999995</v>
      </c>
      <c r="E6">
        <f>GT_NG!Q6</f>
        <v>8.3514090287277707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47.16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596.58105519197204</v>
      </c>
      <c r="P6" s="36">
        <v>34.65</v>
      </c>
      <c r="Q6" s="36">
        <v>11.549999999999999</v>
      </c>
      <c r="R6" s="38">
        <v>0</v>
      </c>
      <c r="S6" s="38">
        <v>0</v>
      </c>
      <c r="T6" s="37">
        <f>SUMPRODUCT(LTA!J6:AN6,LTA!J$101:AN$101,LTA!J$104:AN$104)</f>
        <v>45</v>
      </c>
      <c r="U6" s="37">
        <f>SUMPRODUCT(LTA!J6:AN6,LTA!J$102:AN$102,LTA!J$104:AN$104)</f>
        <v>73.91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-255</v>
      </c>
      <c r="AA6" s="75">
        <f>STOA!I6</f>
        <v>0</v>
      </c>
      <c r="AB6" s="75">
        <f>-STOA!O6</f>
        <v>-128.4</v>
      </c>
      <c r="AC6">
        <f t="shared" si="0"/>
        <v>10.778402642818136</v>
      </c>
      <c r="AD6">
        <f t="shared" si="1"/>
        <v>353.69006157788158</v>
      </c>
      <c r="AE6">
        <f>'IDT-1'!C6</f>
        <v>0</v>
      </c>
      <c r="AF6" s="24"/>
      <c r="AG6">
        <f t="shared" si="2"/>
        <v>353.69006157788158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-74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</row>
    <row r="7" spans="1:46">
      <c r="A7" t="s">
        <v>49</v>
      </c>
      <c r="D7">
        <f>TWEPL!Q7</f>
        <v>4.6659999999999995</v>
      </c>
      <c r="E7">
        <f>GT_NG!Q7</f>
        <v>8.3514090287277707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47.16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596.58105519197204</v>
      </c>
      <c r="P7" s="36">
        <v>34.65</v>
      </c>
      <c r="Q7" s="36">
        <v>11.549999999999999</v>
      </c>
      <c r="R7" s="38">
        <v>0</v>
      </c>
      <c r="S7" s="38">
        <v>0</v>
      </c>
      <c r="T7" s="37">
        <f>SUMPRODUCT(LTA!J7:AN7,LTA!J$101:AN$101,LTA!J$104:AN$104)</f>
        <v>44</v>
      </c>
      <c r="U7" s="37">
        <f>SUMPRODUCT(LTA!J7:AN7,LTA!J$102:AN$102,LTA!J$104:AN$104)</f>
        <v>73.75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-280</v>
      </c>
      <c r="AA7" s="75">
        <f>STOA!I7</f>
        <v>0</v>
      </c>
      <c r="AB7" s="75">
        <f>-STOA!O7</f>
        <v>-128.4</v>
      </c>
      <c r="AC7">
        <f t="shared" si="0"/>
        <v>11.065149163189256</v>
      </c>
      <c r="AD7">
        <f t="shared" si="1"/>
        <v>317.24331505751053</v>
      </c>
      <c r="AE7">
        <f>'IDT-1'!C7</f>
        <v>0</v>
      </c>
      <c r="AF7" s="24"/>
      <c r="AG7">
        <f t="shared" si="2"/>
        <v>317.24331505751053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-84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</row>
    <row r="8" spans="1:46">
      <c r="A8" t="s">
        <v>50</v>
      </c>
      <c r="D8">
        <f>TWEPL!Q8</f>
        <v>4.6659999999999995</v>
      </c>
      <c r="E8">
        <f>GT_NG!Q8</f>
        <v>8.3514090287277707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47.16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596.58105519197204</v>
      </c>
      <c r="P8" s="36">
        <v>34.65</v>
      </c>
      <c r="Q8" s="36">
        <v>11.549999999999999</v>
      </c>
      <c r="R8" s="38">
        <v>0</v>
      </c>
      <c r="S8" s="38">
        <v>0</v>
      </c>
      <c r="T8" s="37">
        <f>SUMPRODUCT(LTA!J8:AN8,LTA!J$101:AN$101,LTA!J$104:AN$104)</f>
        <v>50.42</v>
      </c>
      <c r="U8" s="37">
        <f>SUMPRODUCT(LTA!J8:AN8,LTA!J$102:AN$102,LTA!J$104:AN$104)</f>
        <v>73.069999999999993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-285</v>
      </c>
      <c r="AA8" s="75">
        <f>STOA!I8</f>
        <v>0</v>
      </c>
      <c r="AB8" s="75">
        <f>-STOA!O8</f>
        <v>-128.4</v>
      </c>
      <c r="AC8">
        <f t="shared" si="0"/>
        <v>11.189605582713254</v>
      </c>
      <c r="AD8">
        <f t="shared" si="1"/>
        <v>313.85885863798643</v>
      </c>
      <c r="AE8">
        <f>'IDT-1'!C8</f>
        <v>0</v>
      </c>
      <c r="AF8" s="24"/>
      <c r="AG8">
        <f t="shared" si="2"/>
        <v>313.85885863798643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-88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</row>
    <row r="9" spans="1:46">
      <c r="A9" t="s">
        <v>51</v>
      </c>
      <c r="D9">
        <f>TWEPL!Q9</f>
        <v>4.6659999999999995</v>
      </c>
      <c r="E9">
        <f>GT_NG!Q9</f>
        <v>8.3514090287277707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47.16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596.14264136341899</v>
      </c>
      <c r="P9" s="36">
        <v>34.65</v>
      </c>
      <c r="Q9" s="36">
        <v>11.549999999999999</v>
      </c>
      <c r="R9" s="38">
        <v>0</v>
      </c>
      <c r="S9" s="38">
        <v>0</v>
      </c>
      <c r="T9" s="37">
        <f>SUMPRODUCT(LTA!J9:AN9,LTA!J$101:AN$101,LTA!J$104:AN$104)</f>
        <v>49.42</v>
      </c>
      <c r="U9" s="37">
        <f>SUMPRODUCT(LTA!J9:AN9,LTA!J$102:AN$102,LTA!J$104:AN$104)</f>
        <v>72.25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-285</v>
      </c>
      <c r="AA9" s="75">
        <f>STOA!I9</f>
        <v>0</v>
      </c>
      <c r="AB9" s="75">
        <f>-STOA!O9</f>
        <v>-128.4</v>
      </c>
      <c r="AC9">
        <f t="shared" si="0"/>
        <v>11.289231114701858</v>
      </c>
      <c r="AD9">
        <f t="shared" si="1"/>
        <v>297.5008192774448</v>
      </c>
      <c r="AE9">
        <f>'IDT-1'!C9</f>
        <v>0</v>
      </c>
      <c r="AF9" s="24"/>
      <c r="AG9">
        <f t="shared" si="2"/>
        <v>297.5008192774448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-102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</row>
    <row r="10" spans="1:46">
      <c r="A10" t="s">
        <v>52</v>
      </c>
      <c r="D10">
        <f>TWEPL!Q10</f>
        <v>4.6659999999999995</v>
      </c>
      <c r="E10">
        <f>GT_NG!Q10</f>
        <v>8.3514090287277707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47.16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596.14264136341899</v>
      </c>
      <c r="P10" s="36">
        <v>34.65</v>
      </c>
      <c r="Q10" s="36">
        <v>11.549999999999999</v>
      </c>
      <c r="R10" s="38">
        <v>0</v>
      </c>
      <c r="S10" s="38">
        <v>0</v>
      </c>
      <c r="T10" s="37">
        <f>SUMPRODUCT(LTA!J10:AN10,LTA!J$101:AN$101,LTA!J$104:AN$104)</f>
        <v>48.75</v>
      </c>
      <c r="U10" s="37">
        <f>SUMPRODUCT(LTA!J10:AN10,LTA!J$102:AN$102,LTA!J$104:AN$104)</f>
        <v>71.91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-285</v>
      </c>
      <c r="AA10" s="75">
        <f>STOA!I10</f>
        <v>0</v>
      </c>
      <c r="AB10" s="75">
        <f>-STOA!O10</f>
        <v>-128.4</v>
      </c>
      <c r="AC10">
        <f t="shared" si="0"/>
        <v>11.314631745601412</v>
      </c>
      <c r="AD10">
        <f t="shared" si="1"/>
        <v>292.46541864654529</v>
      </c>
      <c r="AE10">
        <f>'IDT-1'!C10</f>
        <v>0</v>
      </c>
      <c r="AF10" s="24"/>
      <c r="AG10">
        <f t="shared" si="2"/>
        <v>292.46541864654529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-106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</row>
    <row r="11" spans="1:46">
      <c r="A11" t="s">
        <v>53</v>
      </c>
      <c r="D11">
        <f>TWEPL!Q11</f>
        <v>4.6659999999999995</v>
      </c>
      <c r="E11">
        <f>GT_NG!Q11</f>
        <v>8.3514090287277707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47.16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596.14264136341899</v>
      </c>
      <c r="P11" s="36">
        <v>34.65</v>
      </c>
      <c r="Q11" s="36">
        <v>11.549999999999999</v>
      </c>
      <c r="R11" s="38">
        <v>0</v>
      </c>
      <c r="S11" s="38">
        <v>0</v>
      </c>
      <c r="T11" s="37">
        <f>SUMPRODUCT(LTA!J11:AN11,LTA!J$101:AN$101,LTA!J$104:AN$104)</f>
        <v>55</v>
      </c>
      <c r="U11" s="37">
        <f>SUMPRODUCT(LTA!J11:AN11,LTA!J$102:AN$102,LTA!J$104:AN$104)</f>
        <v>71.569999999999993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-295</v>
      </c>
      <c r="AA11" s="75">
        <f>STOA!I11</f>
        <v>0</v>
      </c>
      <c r="AB11" s="75">
        <f>-STOA!O11</f>
        <v>-128.4</v>
      </c>
      <c r="AC11">
        <f t="shared" si="0"/>
        <v>11.415102691950748</v>
      </c>
      <c r="AD11">
        <f t="shared" si="1"/>
        <v>292.27494770019592</v>
      </c>
      <c r="AE11">
        <f>'IDT-1'!C11</f>
        <v>0</v>
      </c>
      <c r="AF11" s="24"/>
      <c r="AG11">
        <f t="shared" si="2"/>
        <v>292.27494770019592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-102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</row>
    <row r="12" spans="1:46">
      <c r="A12" t="s">
        <v>54</v>
      </c>
      <c r="D12">
        <f>TWEPL!Q12</f>
        <v>4.6659999999999995</v>
      </c>
      <c r="E12">
        <f>GT_NG!Q12</f>
        <v>8.3514090287277707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47.16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596.14264136341899</v>
      </c>
      <c r="P12" s="36">
        <v>34.65</v>
      </c>
      <c r="Q12" s="36">
        <v>11.549999999999999</v>
      </c>
      <c r="R12" s="38">
        <v>0</v>
      </c>
      <c r="S12" s="38">
        <v>0</v>
      </c>
      <c r="T12" s="37">
        <f>SUMPRODUCT(LTA!J12:AN12,LTA!J$101:AN$101,LTA!J$104:AN$104)</f>
        <v>54</v>
      </c>
      <c r="U12" s="37">
        <f>SUMPRODUCT(LTA!J12:AN12,LTA!J$102:AN$102,LTA!J$104:AN$104)</f>
        <v>70.91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-300</v>
      </c>
      <c r="AA12" s="75">
        <f>STOA!I12</f>
        <v>0</v>
      </c>
      <c r="AB12" s="75">
        <f>-STOA!O12</f>
        <v>-128.4</v>
      </c>
      <c r="AC12">
        <f t="shared" si="0"/>
        <v>11.451985638300082</v>
      </c>
      <c r="AD12">
        <f t="shared" si="1"/>
        <v>284.5780647538466</v>
      </c>
      <c r="AE12">
        <f>'IDT-1'!C12</f>
        <v>0</v>
      </c>
      <c r="AF12" s="24"/>
      <c r="AG12">
        <f t="shared" si="2"/>
        <v>284.5780647538466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-103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</row>
    <row r="13" spans="1:46">
      <c r="A13" t="s">
        <v>55</v>
      </c>
      <c r="D13">
        <f>TWEPL!Q13</f>
        <v>4.6659999999999995</v>
      </c>
      <c r="E13">
        <f>GT_NG!Q13</f>
        <v>8.3514090287277707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47.16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597.73697955141904</v>
      </c>
      <c r="P13" s="36">
        <v>34.65</v>
      </c>
      <c r="Q13" s="36">
        <v>11.549999999999999</v>
      </c>
      <c r="R13" s="38">
        <v>0</v>
      </c>
      <c r="S13" s="38">
        <v>0</v>
      </c>
      <c r="T13" s="37">
        <f>SUMPRODUCT(LTA!J13:AN13,LTA!J$101:AN$101,LTA!J$104:AN$104)</f>
        <v>60</v>
      </c>
      <c r="U13" s="37">
        <f>SUMPRODUCT(LTA!J13:AN13,LTA!J$102:AN$102,LTA!J$104:AN$104)</f>
        <v>78.069999999999993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-310</v>
      </c>
      <c r="AA13" s="75">
        <f>STOA!I13</f>
        <v>0</v>
      </c>
      <c r="AB13" s="75">
        <f>-STOA!O13</f>
        <v>-128.4</v>
      </c>
      <c r="AC13">
        <f t="shared" si="0"/>
        <v>11.58439323680417</v>
      </c>
      <c r="AD13">
        <f t="shared" si="1"/>
        <v>298.19999534334266</v>
      </c>
      <c r="AE13">
        <f>'IDT-1'!C13</f>
        <v>0</v>
      </c>
      <c r="AF13" s="24"/>
      <c r="AG13">
        <f t="shared" si="2"/>
        <v>298.19999534334266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-94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</row>
    <row r="14" spans="1:46">
      <c r="A14" t="s">
        <v>56</v>
      </c>
      <c r="D14">
        <f>TWEPL!Q14</f>
        <v>4.6659999999999995</v>
      </c>
      <c r="E14">
        <f>GT_NG!Q14</f>
        <v>8.3514090287277707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47.16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597.73697955141904</v>
      </c>
      <c r="P14" s="36">
        <v>34.65</v>
      </c>
      <c r="Q14" s="36">
        <v>11.549999999999999</v>
      </c>
      <c r="R14" s="38">
        <v>0</v>
      </c>
      <c r="S14" s="38">
        <v>0</v>
      </c>
      <c r="T14" s="37">
        <f>SUMPRODUCT(LTA!J14:AN14,LTA!J$101:AN$101,LTA!J$104:AN$104)</f>
        <v>59.33</v>
      </c>
      <c r="U14" s="37">
        <f>SUMPRODUCT(LTA!J14:AN14,LTA!J$102:AN$102,LTA!J$104:AN$104)</f>
        <v>77.569999999999993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-315</v>
      </c>
      <c r="AA14" s="75">
        <f>STOA!I14</f>
        <v>0</v>
      </c>
      <c r="AB14" s="75">
        <f>-STOA!O14</f>
        <v>-128.4</v>
      </c>
      <c r="AC14">
        <f t="shared" si="0"/>
        <v>11.58303639452906</v>
      </c>
      <c r="AD14">
        <f t="shared" si="1"/>
        <v>296.03135218561766</v>
      </c>
      <c r="AE14">
        <f>'IDT-1'!C14</f>
        <v>0</v>
      </c>
      <c r="AF14" s="24"/>
      <c r="AG14">
        <f t="shared" si="2"/>
        <v>296.03135218561766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-90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</row>
    <row r="15" spans="1:46">
      <c r="A15" t="s">
        <v>57</v>
      </c>
      <c r="D15">
        <f>TWEPL!Q15</f>
        <v>4.6659999999999995</v>
      </c>
      <c r="E15">
        <f>GT_NG!Q15</f>
        <v>8.3899361022364207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47.16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597.73697955141904</v>
      </c>
      <c r="P15" s="36">
        <v>34.65</v>
      </c>
      <c r="Q15" s="36">
        <v>11.549999999999999</v>
      </c>
      <c r="R15" s="38">
        <v>0</v>
      </c>
      <c r="S15" s="38">
        <v>0</v>
      </c>
      <c r="T15" s="37">
        <f>SUMPRODUCT(LTA!J15:AN15,LTA!J$101:AN$101,LTA!J$104:AN$104)</f>
        <v>58.33</v>
      </c>
      <c r="U15" s="37">
        <f>SUMPRODUCT(LTA!J15:AN15,LTA!J$102:AN$102,LTA!J$104:AN$104)</f>
        <v>81.41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-315</v>
      </c>
      <c r="AA15" s="75">
        <f>STOA!I15</f>
        <v>0</v>
      </c>
      <c r="AB15" s="75">
        <f>-STOA!O15</f>
        <v>-128.4</v>
      </c>
      <c r="AC15">
        <f t="shared" si="0"/>
        <v>11.793581491894093</v>
      </c>
      <c r="AD15">
        <f t="shared" si="1"/>
        <v>276.69933416176139</v>
      </c>
      <c r="AE15">
        <f>'IDT-1'!C15</f>
        <v>0</v>
      </c>
      <c r="AF15" s="24"/>
      <c r="AG15">
        <f t="shared" si="2"/>
        <v>276.69933416176139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-112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</row>
    <row r="16" spans="1:46">
      <c r="A16" t="s">
        <v>58</v>
      </c>
      <c r="D16">
        <f>TWEPL!Q16</f>
        <v>4.6659999999999995</v>
      </c>
      <c r="E16">
        <f>GT_NG!Q16</f>
        <v>8.3899361022364207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47.16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598.09627963961861</v>
      </c>
      <c r="P16" s="36">
        <v>34.65</v>
      </c>
      <c r="Q16" s="36">
        <v>11.549999999999999</v>
      </c>
      <c r="R16" s="38">
        <v>0</v>
      </c>
      <c r="S16" s="38">
        <v>0</v>
      </c>
      <c r="T16" s="37">
        <f>SUMPRODUCT(LTA!J16:AN16,LTA!J$101:AN$101,LTA!J$104:AN$104)</f>
        <v>58.33</v>
      </c>
      <c r="U16" s="37">
        <f>SUMPRODUCT(LTA!J16:AN16,LTA!J$102:AN$102,LTA!J$104:AN$104)</f>
        <v>81.25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-315</v>
      </c>
      <c r="AA16" s="75">
        <f>STOA!I16</f>
        <v>0</v>
      </c>
      <c r="AB16" s="75">
        <f>-STOA!O16</f>
        <v>-128.4</v>
      </c>
      <c r="AC16">
        <f t="shared" si="0"/>
        <v>11.795255612634968</v>
      </c>
      <c r="AD16">
        <f t="shared" si="1"/>
        <v>276.89696012922002</v>
      </c>
      <c r="AE16">
        <f>'IDT-1'!C16</f>
        <v>0</v>
      </c>
      <c r="AF16" s="24"/>
      <c r="AG16">
        <f t="shared" si="2"/>
        <v>276.89696012922002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-112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</row>
    <row r="17" spans="1:46">
      <c r="A17" t="s">
        <v>59</v>
      </c>
      <c r="D17">
        <f>TWEPL!Q17</f>
        <v>4.6659999999999995</v>
      </c>
      <c r="E17">
        <f>GT_NG!Q17</f>
        <v>8.3899361022364207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47.16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609.49642850654413</v>
      </c>
      <c r="P17" s="36">
        <v>34.65</v>
      </c>
      <c r="Q17" s="36">
        <v>11.549999999999999</v>
      </c>
      <c r="R17" s="38">
        <v>0</v>
      </c>
      <c r="S17" s="38">
        <v>0</v>
      </c>
      <c r="T17" s="37">
        <f>SUMPRODUCT(LTA!J17:AN17,LTA!J$101:AN$101,LTA!J$104:AN$104)</f>
        <v>56</v>
      </c>
      <c r="U17" s="37">
        <f>SUMPRODUCT(LTA!J17:AN17,LTA!J$102:AN$102,LTA!J$104:AN$104)</f>
        <v>81.069999999999993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-315</v>
      </c>
      <c r="AA17" s="75">
        <f>STOA!I17</f>
        <v>0</v>
      </c>
      <c r="AB17" s="75">
        <f>-STOA!O17</f>
        <v>-128.4</v>
      </c>
      <c r="AC17">
        <f t="shared" si="0"/>
        <v>11.988529071265591</v>
      </c>
      <c r="AD17">
        <f t="shared" si="1"/>
        <v>271.59383553751491</v>
      </c>
      <c r="AE17">
        <f>'IDT-1'!C17</f>
        <v>0</v>
      </c>
      <c r="AF17" s="24"/>
      <c r="AG17">
        <f t="shared" si="2"/>
        <v>271.59383553751491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-126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</row>
    <row r="18" spans="1:46">
      <c r="A18" t="s">
        <v>60</v>
      </c>
      <c r="D18">
        <f>TWEPL!Q18</f>
        <v>4.6659999999999995</v>
      </c>
      <c r="E18">
        <f>GT_NG!Q18</f>
        <v>8.3899361022364207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47.16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609.49642850654413</v>
      </c>
      <c r="P18" s="36">
        <v>34.65</v>
      </c>
      <c r="Q18" s="36">
        <v>11.549999999999999</v>
      </c>
      <c r="R18" s="38">
        <v>0</v>
      </c>
      <c r="S18" s="38">
        <v>0</v>
      </c>
      <c r="T18" s="37">
        <f>SUMPRODUCT(LTA!J18:AN18,LTA!J$101:AN$101,LTA!J$104:AN$104)</f>
        <v>66</v>
      </c>
      <c r="U18" s="37">
        <f>SUMPRODUCT(LTA!J18:AN18,LTA!J$102:AN$102,LTA!J$104:AN$104)</f>
        <v>80.75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-315</v>
      </c>
      <c r="AA18" s="75">
        <f>STOA!I18</f>
        <v>0</v>
      </c>
      <c r="AB18" s="75">
        <f>-STOA!O18</f>
        <v>-128.4</v>
      </c>
      <c r="AC18">
        <f t="shared" si="0"/>
        <v>12.0613699135407</v>
      </c>
      <c r="AD18">
        <f t="shared" si="1"/>
        <v>282.20099469523973</v>
      </c>
      <c r="AE18">
        <f>'IDT-1'!C18</f>
        <v>0</v>
      </c>
      <c r="AF18" s="24"/>
      <c r="AG18">
        <f t="shared" si="2"/>
        <v>282.20099469523973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-125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</row>
    <row r="19" spans="1:46">
      <c r="A19" t="s">
        <v>61</v>
      </c>
      <c r="D19">
        <f>TWEPL!Q19</f>
        <v>4.6659999999999995</v>
      </c>
      <c r="E19">
        <f>GT_NG!Q19</f>
        <v>8.3899361022364207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47.16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602.66166660591944</v>
      </c>
      <c r="P19" s="36">
        <v>34.65</v>
      </c>
      <c r="Q19" s="36">
        <v>11.549999999999999</v>
      </c>
      <c r="R19" s="38">
        <v>0</v>
      </c>
      <c r="S19" s="38">
        <v>0</v>
      </c>
      <c r="T19" s="37">
        <f>SUMPRODUCT(LTA!J19:AN19,LTA!J$101:AN$101,LTA!J$104:AN$104)</f>
        <v>65</v>
      </c>
      <c r="U19" s="37">
        <f>SUMPRODUCT(LTA!J19:AN19,LTA!J$102:AN$102,LTA!J$104:AN$104)</f>
        <v>80.569999999999993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-310</v>
      </c>
      <c r="AA19" s="75">
        <f>STOA!I19</f>
        <v>0</v>
      </c>
      <c r="AB19" s="75">
        <f>-STOA!O19</f>
        <v>-128.4</v>
      </c>
      <c r="AC19">
        <f t="shared" si="0"/>
        <v>11.875449705427007</v>
      </c>
      <c r="AD19">
        <f t="shared" si="1"/>
        <v>288.37215300272879</v>
      </c>
      <c r="AE19">
        <f>'IDT-1'!C19</f>
        <v>0</v>
      </c>
      <c r="AF19" s="24"/>
      <c r="AG19">
        <f t="shared" si="2"/>
        <v>288.37215300272879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-116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</row>
    <row r="20" spans="1:46">
      <c r="A20" t="s">
        <v>62</v>
      </c>
      <c r="D20">
        <f>TWEPL!Q20</f>
        <v>4.6659999999999995</v>
      </c>
      <c r="E20">
        <f>GT_NG!Q20</f>
        <v>8.6191693290734825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47.16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602.66166660591944</v>
      </c>
      <c r="P20" s="36">
        <v>34.65</v>
      </c>
      <c r="Q20" s="36">
        <v>11.549999999999999</v>
      </c>
      <c r="R20" s="38">
        <v>0</v>
      </c>
      <c r="S20" s="38">
        <v>0</v>
      </c>
      <c r="T20" s="37">
        <f>SUMPRODUCT(LTA!J20:AN20,LTA!J$101:AN$101,LTA!J$104:AN$104)</f>
        <v>64</v>
      </c>
      <c r="U20" s="37">
        <f>SUMPRODUCT(LTA!J20:AN20,LTA!J$102:AN$102,LTA!J$104:AN$104)</f>
        <v>80.069999999999993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-305</v>
      </c>
      <c r="AA20" s="75">
        <f>STOA!I20</f>
        <v>0</v>
      </c>
      <c r="AB20" s="75">
        <f>-STOA!O20</f>
        <v>-128.4</v>
      </c>
      <c r="AC20">
        <f t="shared" si="0"/>
        <v>11.813948318183105</v>
      </c>
      <c r="AD20">
        <f t="shared" si="1"/>
        <v>293.16288761680977</v>
      </c>
      <c r="AE20">
        <f>'IDT-1'!C20</f>
        <v>0</v>
      </c>
      <c r="AF20" s="24"/>
      <c r="AG20">
        <f t="shared" si="2"/>
        <v>293.16288761680977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-115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</row>
    <row r="21" spans="1:46">
      <c r="A21" t="s">
        <v>63</v>
      </c>
      <c r="D21">
        <f>TWEPL!Q21</f>
        <v>5.1792599999999993</v>
      </c>
      <c r="E21">
        <f>GT_NG!Q21</f>
        <v>8.6191693290734825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47.16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602.66166660591944</v>
      </c>
      <c r="P21" s="36">
        <v>34.65</v>
      </c>
      <c r="Q21" s="36">
        <v>11.549999999999999</v>
      </c>
      <c r="R21" s="38">
        <v>0</v>
      </c>
      <c r="S21" s="38">
        <v>0</v>
      </c>
      <c r="T21" s="37">
        <f>SUMPRODUCT(LTA!J21:AN21,LTA!J$101:AN$101,LTA!J$104:AN$104)</f>
        <v>63.33</v>
      </c>
      <c r="U21" s="37">
        <f>SUMPRODUCT(LTA!J21:AN21,LTA!J$102:AN$102,LTA!J$104:AN$104)</f>
        <v>79.569999999999993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-295</v>
      </c>
      <c r="AA21" s="75">
        <f>STOA!I21</f>
        <v>0</v>
      </c>
      <c r="AB21" s="75">
        <f>-STOA!O21</f>
        <v>-128.4</v>
      </c>
      <c r="AC21">
        <f t="shared" si="0"/>
        <v>11.833845175357773</v>
      </c>
      <c r="AD21">
        <f t="shared" si="1"/>
        <v>289.4862507596352</v>
      </c>
      <c r="AE21">
        <f>'IDT-1'!C21</f>
        <v>0</v>
      </c>
      <c r="AF21" s="24"/>
      <c r="AG21">
        <f t="shared" si="2"/>
        <v>289.4862507596352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-128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</row>
    <row r="22" spans="1:46">
      <c r="A22" t="s">
        <v>64</v>
      </c>
      <c r="D22">
        <f>TWEPL!Q22</f>
        <v>5.1792599999999993</v>
      </c>
      <c r="E22">
        <f>GT_NG!Q22</f>
        <v>8.6191693290734825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47.16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602.66166660591944</v>
      </c>
      <c r="P22" s="36">
        <v>34.65</v>
      </c>
      <c r="Q22" s="36">
        <v>11.549999999999999</v>
      </c>
      <c r="R22" s="38">
        <v>0</v>
      </c>
      <c r="S22" s="38">
        <v>0</v>
      </c>
      <c r="T22" s="37">
        <f>SUMPRODUCT(LTA!J22:AN22,LTA!J$101:AN$101,LTA!J$104:AN$104)</f>
        <v>62.67</v>
      </c>
      <c r="U22" s="37">
        <f>SUMPRODUCT(LTA!J22:AN22,LTA!J$102:AN$102,LTA!J$104:AN$104)</f>
        <v>79.41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-280</v>
      </c>
      <c r="AA22" s="75">
        <f>STOA!I22</f>
        <v>0</v>
      </c>
      <c r="AB22" s="75">
        <f>-STOA!O22</f>
        <v>-128.4</v>
      </c>
      <c r="AC22">
        <f t="shared" si="0"/>
        <v>11.699889809484436</v>
      </c>
      <c r="AD22">
        <f t="shared" si="1"/>
        <v>303.8002061255084</v>
      </c>
      <c r="AE22">
        <f>'IDT-1'!C22</f>
        <v>0</v>
      </c>
      <c r="AF22" s="24"/>
      <c r="AG22">
        <f t="shared" si="2"/>
        <v>303.8002061255084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-128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</row>
    <row r="23" spans="1:46">
      <c r="A23" t="s">
        <v>65</v>
      </c>
      <c r="D23">
        <f>TWEPL!Q23</f>
        <v>5.1792599999999993</v>
      </c>
      <c r="E23">
        <f>GT_NG!Q23</f>
        <v>8.6191693290734825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47.16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617.67744774766743</v>
      </c>
      <c r="P23" s="36">
        <v>30.929999999999993</v>
      </c>
      <c r="Q23" s="36">
        <v>11.549999999999999</v>
      </c>
      <c r="R23" s="38">
        <v>0</v>
      </c>
      <c r="S23" s="38">
        <v>0</v>
      </c>
      <c r="T23" s="37">
        <f>SUMPRODUCT(LTA!J23:AN23,LTA!J$101:AN$101,LTA!J$104:AN$104)</f>
        <v>60.08</v>
      </c>
      <c r="U23" s="37">
        <f>SUMPRODUCT(LTA!J23:AN23,LTA!J$102:AN$102,LTA!J$104:AN$104)</f>
        <v>73.069999999999993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-260</v>
      </c>
      <c r="AA23" s="75">
        <f>STOA!I23</f>
        <v>0</v>
      </c>
      <c r="AB23" s="75">
        <f>-STOA!O23</f>
        <v>-128.4</v>
      </c>
      <c r="AC23">
        <f t="shared" si="0"/>
        <v>11.609637320651562</v>
      </c>
      <c r="AD23">
        <f t="shared" si="1"/>
        <v>319.25623975608937</v>
      </c>
      <c r="AE23">
        <f>'IDT-1'!C23</f>
        <v>0</v>
      </c>
      <c r="AF23" s="24"/>
      <c r="AG23">
        <f t="shared" si="2"/>
        <v>319.25623975608937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-135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</row>
    <row r="24" spans="1:46">
      <c r="A24" t="s">
        <v>66</v>
      </c>
      <c r="D24">
        <f>TWEPL!Q24</f>
        <v>5.1792599999999993</v>
      </c>
      <c r="E24">
        <f>GT_NG!Q24</f>
        <v>8.6191693290734825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47.16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623.04771493164606</v>
      </c>
      <c r="P24" s="36">
        <v>31.73</v>
      </c>
      <c r="Q24" s="36">
        <v>8.7399999999999984</v>
      </c>
      <c r="R24" s="38">
        <v>0</v>
      </c>
      <c r="S24" s="38">
        <v>0</v>
      </c>
      <c r="T24" s="37">
        <f>SUMPRODUCT(LTA!J24:AN24,LTA!J$101:AN$101,LTA!J$104:AN$104)</f>
        <v>59.75</v>
      </c>
      <c r="U24" s="37">
        <f>SUMPRODUCT(LTA!J24:AN24,LTA!J$102:AN$102,LTA!J$104:AN$104)</f>
        <v>72.569999999999993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-261</v>
      </c>
      <c r="AA24" s="75">
        <f>STOA!I24</f>
        <v>0</v>
      </c>
      <c r="AB24" s="75">
        <f>-STOA!O24</f>
        <v>-128.4</v>
      </c>
      <c r="AC24">
        <f t="shared" si="0"/>
        <v>11.359814517800531</v>
      </c>
      <c r="AD24">
        <f t="shared" si="1"/>
        <v>354.03632974291901</v>
      </c>
      <c r="AE24">
        <f>'IDT-1'!C24</f>
        <v>0</v>
      </c>
      <c r="AF24" s="24"/>
      <c r="AG24">
        <f t="shared" si="2"/>
        <v>354.03632974291901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-102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</row>
    <row r="25" spans="1:46">
      <c r="A25" t="s">
        <v>67</v>
      </c>
      <c r="D25">
        <f>TWEPL!Q25</f>
        <v>5.1792599999999993</v>
      </c>
      <c r="E25">
        <f>GT_NG!Q25</f>
        <v>8.6191693290734825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47.16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624.0512410188478</v>
      </c>
      <c r="P25" s="36">
        <v>34.65</v>
      </c>
      <c r="Q25" s="36">
        <v>11.55</v>
      </c>
      <c r="R25" s="38">
        <v>0</v>
      </c>
      <c r="S25" s="38">
        <v>0</v>
      </c>
      <c r="T25" s="37">
        <f>SUMPRODUCT(LTA!J25:AN25,LTA!J$101:AN$101,LTA!J$104:AN$104)</f>
        <v>46.67</v>
      </c>
      <c r="U25" s="37">
        <f>SUMPRODUCT(LTA!J25:AN25,LTA!J$102:AN$102,LTA!J$104:AN$104)</f>
        <v>72.25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-221</v>
      </c>
      <c r="AA25" s="75">
        <f>STOA!I25</f>
        <v>0</v>
      </c>
      <c r="AB25" s="75">
        <f>-STOA!O25</f>
        <v>-128.4</v>
      </c>
      <c r="AC25">
        <f t="shared" si="0"/>
        <v>10.922614039313018</v>
      </c>
      <c r="AD25">
        <f t="shared" si="1"/>
        <v>392.8070563086082</v>
      </c>
      <c r="AE25">
        <f>'IDT-1'!C25</f>
        <v>0</v>
      </c>
      <c r="AF25" s="24"/>
      <c r="AG25">
        <f t="shared" si="2"/>
        <v>392.8070563086082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-97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</row>
    <row r="26" spans="1:46">
      <c r="A26" t="s">
        <v>68</v>
      </c>
      <c r="D26">
        <f>TWEPL!Q26</f>
        <v>5.1792599999999993</v>
      </c>
      <c r="E26">
        <f>GT_NG!Q26</f>
        <v>8.6191693290734825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47.16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625.40041595819991</v>
      </c>
      <c r="P26" s="36">
        <v>34.65</v>
      </c>
      <c r="Q26" s="36">
        <v>11.55</v>
      </c>
      <c r="R26" s="38">
        <v>0</v>
      </c>
      <c r="S26" s="38">
        <v>0</v>
      </c>
      <c r="T26" s="37">
        <f>SUMPRODUCT(LTA!J26:AN26,LTA!J$101:AN$101,LTA!J$104:AN$104)</f>
        <v>46</v>
      </c>
      <c r="U26" s="37">
        <f>SUMPRODUCT(LTA!J26:AN26,LTA!J$102:AN$102,LTA!J$104:AN$104)</f>
        <v>71.41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-214.3</v>
      </c>
      <c r="AA26" s="75">
        <f>STOA!I26</f>
        <v>0</v>
      </c>
      <c r="AB26" s="75">
        <f>-STOA!O26</f>
        <v>-128.4</v>
      </c>
      <c r="AC26">
        <f t="shared" si="0"/>
        <v>10.551073516225923</v>
      </c>
      <c r="AD26">
        <f t="shared" si="1"/>
        <v>436.71777177104747</v>
      </c>
      <c r="AE26">
        <f>'IDT-1'!C26</f>
        <v>0</v>
      </c>
      <c r="AF26" s="24"/>
      <c r="AG26">
        <f t="shared" si="2"/>
        <v>436.71777177104747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-60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</row>
    <row r="27" spans="1:46">
      <c r="A27" t="s">
        <v>69</v>
      </c>
      <c r="D27">
        <f>TWEPL!Q27</f>
        <v>5.1792599999999993</v>
      </c>
      <c r="E27">
        <f>GT_NG!Q27</f>
        <v>8.3514090287277707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45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631.48900718263656</v>
      </c>
      <c r="P27" s="36">
        <v>64.927387963633436</v>
      </c>
      <c r="Q27" s="36">
        <v>20.69</v>
      </c>
      <c r="R27" s="38">
        <v>0</v>
      </c>
      <c r="S27" s="38">
        <v>0</v>
      </c>
      <c r="T27" s="37">
        <f>SUMPRODUCT(LTA!J27:AN27,LTA!J$101:AN$101,LTA!J$104:AN$104)</f>
        <v>31.91</v>
      </c>
      <c r="U27" s="37">
        <f>SUMPRODUCT(LTA!J27:AN27,LTA!J$102:AN$102,LTA!J$104:AN$104)</f>
        <v>93.62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-99</v>
      </c>
      <c r="AA27" s="75">
        <f>STOA!I27</f>
        <v>0</v>
      </c>
      <c r="AB27" s="75">
        <f>-STOA!O27</f>
        <v>-220</v>
      </c>
      <c r="AC27">
        <f t="shared" si="0"/>
        <v>10.992151059925163</v>
      </c>
      <c r="AD27">
        <f t="shared" si="1"/>
        <v>486.17491311507263</v>
      </c>
      <c r="AE27">
        <f>'IDT-1'!C27</f>
        <v>0</v>
      </c>
      <c r="AF27" s="24"/>
      <c r="AG27">
        <f t="shared" si="2"/>
        <v>486.17491311507263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-85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</row>
    <row r="28" spans="1:46">
      <c r="A28" t="s">
        <v>70</v>
      </c>
      <c r="D28">
        <f>TWEPL!Q28</f>
        <v>5.1792599999999993</v>
      </c>
      <c r="E28">
        <f>GT_NG!Q28</f>
        <v>8.3514090287277707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44.998242256161873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657.43344695526844</v>
      </c>
      <c r="P28" s="36">
        <v>68.040000000000006</v>
      </c>
      <c r="Q28" s="36">
        <v>22.05</v>
      </c>
      <c r="R28" s="38">
        <v>0</v>
      </c>
      <c r="S28" s="38">
        <v>0</v>
      </c>
      <c r="T28" s="37">
        <f>SUMPRODUCT(LTA!J28:AN28,LTA!J$101:AN$101,LTA!J$104:AN$104)</f>
        <v>30.49</v>
      </c>
      <c r="U28" s="37">
        <f>SUMPRODUCT(LTA!J28:AN28,LTA!J$102:AN$102,LTA!J$104:AN$104)</f>
        <v>108.89999999999999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-9</v>
      </c>
      <c r="AA28" s="75">
        <f>STOA!I28</f>
        <v>0</v>
      </c>
      <c r="AB28" s="75">
        <f>-STOA!O28</f>
        <v>-220</v>
      </c>
      <c r="AC28">
        <f t="shared" si="0"/>
        <v>10.940505643828056</v>
      </c>
      <c r="AD28">
        <f t="shared" si="1"/>
        <v>580.50185259632997</v>
      </c>
      <c r="AE28">
        <f>'IDT-1'!C28</f>
        <v>-31.329000000000001</v>
      </c>
      <c r="AF28" s="24"/>
      <c r="AG28">
        <f t="shared" si="2"/>
        <v>549.17285259633002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-125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</row>
    <row r="29" spans="1:46">
      <c r="A29" t="s">
        <v>71</v>
      </c>
      <c r="D29">
        <f>TWEPL!Q29</f>
        <v>5.1792599999999993</v>
      </c>
      <c r="E29">
        <f>GT_NG!Q29</f>
        <v>8.3514090287277707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44.998242256161873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745.47941551929034</v>
      </c>
      <c r="P29" s="36">
        <v>68.040000000000006</v>
      </c>
      <c r="Q29" s="36">
        <v>22.05</v>
      </c>
      <c r="R29" s="38">
        <v>0.1426923076923077</v>
      </c>
      <c r="S29" s="38">
        <v>0</v>
      </c>
      <c r="T29" s="37">
        <f>SUMPRODUCT(LTA!J29:AN29,LTA!J$101:AN$101,LTA!J$104:AN$104)</f>
        <v>28.94</v>
      </c>
      <c r="U29" s="37">
        <f>SUMPRODUCT(LTA!J29:AN29,LTA!J$102:AN$102,LTA!J$104:AN$104)</f>
        <v>108.08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0</v>
      </c>
      <c r="AA29" s="75">
        <f>STOA!I29</f>
        <v>0</v>
      </c>
      <c r="AB29" s="75">
        <f>-STOA!O29</f>
        <v>-220</v>
      </c>
      <c r="AC29">
        <f t="shared" si="0"/>
        <v>11.466545767478008</v>
      </c>
      <c r="AD29">
        <f t="shared" si="1"/>
        <v>688.79447334439419</v>
      </c>
      <c r="AE29">
        <f>'IDT-1'!C29</f>
        <v>-55</v>
      </c>
      <c r="AF29" s="24"/>
      <c r="AG29">
        <f t="shared" si="2"/>
        <v>633.79447334439419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-111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</row>
    <row r="30" spans="1:46">
      <c r="A30" t="s">
        <v>72</v>
      </c>
      <c r="D30">
        <f>TWEPL!Q30</f>
        <v>4.9459599999999995</v>
      </c>
      <c r="E30">
        <f>GT_NG!Q30</f>
        <v>8.3514090287277707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49.998046951290966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780.02969768398202</v>
      </c>
      <c r="P30" s="36">
        <v>68.040000000000006</v>
      </c>
      <c r="Q30" s="36">
        <v>22.05</v>
      </c>
      <c r="R30" s="38">
        <v>1.2</v>
      </c>
      <c r="S30" s="38">
        <v>0</v>
      </c>
      <c r="T30" s="37">
        <f>SUMPRODUCT(LTA!J30:AN30,LTA!J$101:AN$101,LTA!J$104:AN$104)</f>
        <v>27.7</v>
      </c>
      <c r="U30" s="37">
        <f>SUMPRODUCT(LTA!J30:AN30,LTA!J$102:AN$102,LTA!J$104:AN$104)</f>
        <v>107.89999999999999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0</v>
      </c>
      <c r="AA30" s="75">
        <f>STOA!I30</f>
        <v>0</v>
      </c>
      <c r="AB30" s="75">
        <f>-STOA!O30</f>
        <v>-220</v>
      </c>
      <c r="AC30">
        <f t="shared" si="0"/>
        <v>11.827644792615445</v>
      </c>
      <c r="AD30">
        <f t="shared" si="1"/>
        <v>723.38746887138541</v>
      </c>
      <c r="AE30">
        <f>'IDT-1'!C30</f>
        <v>-40</v>
      </c>
      <c r="AF30" s="24"/>
      <c r="AG30">
        <f t="shared" si="2"/>
        <v>683.38746887138541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-115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</row>
    <row r="31" spans="1:46">
      <c r="A31" t="s">
        <v>73</v>
      </c>
      <c r="D31">
        <f>TWEPL!Q31</f>
        <v>4.9459599999999995</v>
      </c>
      <c r="E31">
        <f>GT_NG!Q31</f>
        <v>8.3514090287277707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49.998046951290966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784.18611440885559</v>
      </c>
      <c r="P31" s="36">
        <v>68.040000000000006</v>
      </c>
      <c r="Q31" s="36">
        <v>22.05</v>
      </c>
      <c r="R31" s="38">
        <v>5.26</v>
      </c>
      <c r="S31" s="38">
        <v>0</v>
      </c>
      <c r="T31" s="37">
        <f>SUMPRODUCT(LTA!J31:AN31,LTA!J$101:AN$101,LTA!J$104:AN$104)</f>
        <v>26.310000000000002</v>
      </c>
      <c r="U31" s="37">
        <f>SUMPRODUCT(LTA!J31:AN31,LTA!J$102:AN$102,LTA!J$104:AN$104)</f>
        <v>113.58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0</v>
      </c>
      <c r="AA31" s="75">
        <f>STOA!I31</f>
        <v>0</v>
      </c>
      <c r="AB31" s="75">
        <f>-STOA!O31</f>
        <v>-220</v>
      </c>
      <c r="AC31">
        <f t="shared" si="0"/>
        <v>11.687035119082596</v>
      </c>
      <c r="AD31">
        <f t="shared" si="1"/>
        <v>765.03449526979171</v>
      </c>
      <c r="AE31">
        <f>'IDT-1'!C31</f>
        <v>0</v>
      </c>
      <c r="AF31" s="24"/>
      <c r="AG31">
        <f t="shared" si="2"/>
        <v>765.03449526979171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-86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</row>
    <row r="32" spans="1:46">
      <c r="A32" t="s">
        <v>74</v>
      </c>
      <c r="D32">
        <f>TWEPL!Q32</f>
        <v>4.9459599999999995</v>
      </c>
      <c r="E32">
        <f>GT_NG!Q32</f>
        <v>8.3514090287277707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49.998046951290966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782.59177622085542</v>
      </c>
      <c r="P32" s="36">
        <v>68.040000000000006</v>
      </c>
      <c r="Q32" s="36">
        <v>22.05</v>
      </c>
      <c r="R32" s="38">
        <v>11.190000000000001</v>
      </c>
      <c r="S32" s="38">
        <v>0</v>
      </c>
      <c r="T32" s="37">
        <f>SUMPRODUCT(LTA!J32:AN32,LTA!J$101:AN$101,LTA!J$104:AN$104)</f>
        <v>26.439999999999998</v>
      </c>
      <c r="U32" s="37">
        <f>SUMPRODUCT(LTA!J32:AN32,LTA!J$102:AN$102,LTA!J$104:AN$104)</f>
        <v>113.08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0</v>
      </c>
      <c r="AA32" s="75">
        <f>STOA!I32</f>
        <v>0</v>
      </c>
      <c r="AB32" s="75">
        <f>-STOA!O32</f>
        <v>-220</v>
      </c>
      <c r="AC32">
        <f t="shared" si="0"/>
        <v>11.356086896133165</v>
      </c>
      <c r="AD32">
        <f t="shared" si="1"/>
        <v>812.33110530474084</v>
      </c>
      <c r="AE32">
        <f>'IDT-1'!C32</f>
        <v>0</v>
      </c>
      <c r="AF32" s="24"/>
      <c r="AG32">
        <f t="shared" si="2"/>
        <v>812.33110530474084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-43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</row>
    <row r="33" spans="1:46">
      <c r="A33" t="s">
        <v>75</v>
      </c>
      <c r="D33">
        <f>TWEPL!Q33</f>
        <v>4.9459599999999995</v>
      </c>
      <c r="E33">
        <f>GT_NG!Q33</f>
        <v>8.3514090287277707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49.998046951290966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782.75372398389891</v>
      </c>
      <c r="P33" s="36">
        <v>68.040000000000006</v>
      </c>
      <c r="Q33" s="36">
        <v>22.05</v>
      </c>
      <c r="R33" s="38">
        <v>20.89</v>
      </c>
      <c r="S33" s="38">
        <v>0</v>
      </c>
      <c r="T33" s="37">
        <f>SUMPRODUCT(LTA!J33:AN33,LTA!J$101:AN$101,LTA!J$104:AN$104)</f>
        <v>32.31</v>
      </c>
      <c r="U33" s="37">
        <f>SUMPRODUCT(LTA!J33:AN33,LTA!J$102:AN$102,LTA!J$104:AN$104)</f>
        <v>112.58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0</v>
      </c>
      <c r="AA33" s="75">
        <f>STOA!I33</f>
        <v>0</v>
      </c>
      <c r="AB33" s="75">
        <f>-STOA!O33</f>
        <v>-220</v>
      </c>
      <c r="AC33">
        <f t="shared" si="0"/>
        <v>11.543333361416954</v>
      </c>
      <c r="AD33">
        <f t="shared" si="1"/>
        <v>820.37580660250069</v>
      </c>
      <c r="AE33">
        <f>'IDT-1'!C33</f>
        <v>0</v>
      </c>
      <c r="AF33" s="24"/>
      <c r="AG33">
        <f t="shared" si="2"/>
        <v>820.37580660250069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-50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</row>
    <row r="34" spans="1:46">
      <c r="A34" t="s">
        <v>76</v>
      </c>
      <c r="D34">
        <f>TWEPL!Q34</f>
        <v>4.9459599999999995</v>
      </c>
      <c r="E34">
        <f>GT_NG!Q34</f>
        <v>8.3514090287277707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49.998046951290966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787.9821820423208</v>
      </c>
      <c r="P34" s="36">
        <v>68.040000000000006</v>
      </c>
      <c r="Q34" s="36">
        <v>22.05</v>
      </c>
      <c r="R34" s="38">
        <v>26.3</v>
      </c>
      <c r="S34" s="38">
        <v>0</v>
      </c>
      <c r="T34" s="37">
        <f>SUMPRODUCT(LTA!J34:AN34,LTA!J$101:AN$101,LTA!J$104:AN$104)</f>
        <v>44.129999999999995</v>
      </c>
      <c r="U34" s="37">
        <f>SUMPRODUCT(LTA!J34:AN34,LTA!J$102:AN$102,LTA!J$104:AN$104)</f>
        <v>111.89999999999999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0</v>
      </c>
      <c r="AA34" s="75">
        <f>STOA!I34</f>
        <v>0</v>
      </c>
      <c r="AB34" s="75">
        <f>-STOA!O34</f>
        <v>-220</v>
      </c>
      <c r="AC34">
        <f t="shared" si="0"/>
        <v>11.726272409107697</v>
      </c>
      <c r="AD34">
        <f t="shared" si="1"/>
        <v>841.97132561323178</v>
      </c>
      <c r="AE34">
        <f>'IDT-1'!C34</f>
        <v>0</v>
      </c>
      <c r="AF34" s="24"/>
      <c r="AG34">
        <f t="shared" si="2"/>
        <v>841.97132561323178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-50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</row>
    <row r="35" spans="1:46">
      <c r="A35" t="s">
        <v>77</v>
      </c>
      <c r="D35">
        <f>TWEPL!Q35</f>
        <v>4.9459599999999995</v>
      </c>
      <c r="E35">
        <f>GT_NG!Q35</f>
        <v>8.3514090287277707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44.998242256161873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714.55125874551436</v>
      </c>
      <c r="P35" s="36">
        <v>68.040000000000006</v>
      </c>
      <c r="Q35" s="36">
        <v>22.05</v>
      </c>
      <c r="R35" s="38">
        <v>26.3</v>
      </c>
      <c r="S35" s="38">
        <v>0</v>
      </c>
      <c r="T35" s="37">
        <f>SUMPRODUCT(LTA!J35:AN35,LTA!J$101:AN$101,LTA!J$104:AN$104)</f>
        <v>59.019999999999996</v>
      </c>
      <c r="U35" s="37">
        <f>SUMPRODUCT(LTA!J35:AN35,LTA!J$102:AN$102,LTA!J$104:AN$104)</f>
        <v>111.39999999999999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0</v>
      </c>
      <c r="AA35" s="75">
        <f>STOA!I35</f>
        <v>0</v>
      </c>
      <c r="AB35" s="75">
        <f>-STOA!O35</f>
        <v>-170</v>
      </c>
      <c r="AC35">
        <f t="shared" si="0"/>
        <v>10.807128196355434</v>
      </c>
      <c r="AD35">
        <f t="shared" si="1"/>
        <v>823.84974183404859</v>
      </c>
      <c r="AE35">
        <f>'IDT-1'!C35</f>
        <v>0</v>
      </c>
      <c r="AF35" s="24"/>
      <c r="AG35">
        <f t="shared" si="2"/>
        <v>823.84974183404859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-55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</row>
    <row r="36" spans="1:46">
      <c r="A36" t="s">
        <v>78</v>
      </c>
      <c r="D36">
        <f>TWEPL!Q36</f>
        <v>4.9459599999999995</v>
      </c>
      <c r="E36">
        <f>GT_NG!Q36</f>
        <v>8.3514090287277707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44.998242256161873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673.00123096063328</v>
      </c>
      <c r="P36" s="36">
        <v>68.040000000000006</v>
      </c>
      <c r="Q36" s="36">
        <v>22.05</v>
      </c>
      <c r="R36" s="38">
        <v>26.3</v>
      </c>
      <c r="S36" s="38">
        <v>0</v>
      </c>
      <c r="T36" s="37">
        <f>SUMPRODUCT(LTA!J36:AN36,LTA!J$101:AN$101,LTA!J$104:AN$104)</f>
        <v>83.53</v>
      </c>
      <c r="U36" s="37">
        <f>SUMPRODUCT(LTA!J36:AN36,LTA!J$102:AN$102,LTA!J$104:AN$104)</f>
        <v>110.89999999999999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0</v>
      </c>
      <c r="AA36" s="75">
        <f>STOA!I36</f>
        <v>0</v>
      </c>
      <c r="AB36" s="75">
        <f>-STOA!O36</f>
        <v>-170</v>
      </c>
      <c r="AC36">
        <f t="shared" si="0"/>
        <v>10.49036880846465</v>
      </c>
      <c r="AD36">
        <f t="shared" si="1"/>
        <v>826.62647343705817</v>
      </c>
      <c r="AE36">
        <f>'IDT-1'!C36</f>
        <v>0</v>
      </c>
      <c r="AF36" s="24"/>
      <c r="AG36">
        <f t="shared" si="2"/>
        <v>826.62647343705817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-35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</row>
    <row r="37" spans="1:46">
      <c r="A37" t="s">
        <v>79</v>
      </c>
      <c r="D37">
        <f>TWEPL!Q37</f>
        <v>4.9459599999999995</v>
      </c>
      <c r="E37">
        <f>GT_NG!Q37</f>
        <v>8.3514090287277707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44.998242256161873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666.07107941563254</v>
      </c>
      <c r="P37" s="36">
        <v>68.040000000000006</v>
      </c>
      <c r="Q37" s="36">
        <v>22.05</v>
      </c>
      <c r="R37" s="38">
        <v>26.3</v>
      </c>
      <c r="S37" s="38">
        <v>0</v>
      </c>
      <c r="T37" s="37">
        <f>SUMPRODUCT(LTA!J37:AN37,LTA!J$101:AN$101,LTA!J$104:AN$104)</f>
        <v>106.74</v>
      </c>
      <c r="U37" s="37">
        <f>SUMPRODUCT(LTA!J37:AN37,LTA!J$102:AN$102,LTA!J$104:AN$104)</f>
        <v>111.89999999999999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0</v>
      </c>
      <c r="AA37" s="75">
        <f>STOA!I37</f>
        <v>0</v>
      </c>
      <c r="AB37" s="75">
        <f>-STOA!O37</f>
        <v>-170</v>
      </c>
      <c r="AC37">
        <f t="shared" si="0"/>
        <v>10.915067740407983</v>
      </c>
      <c r="AD37">
        <f t="shared" si="1"/>
        <v>810.48162296011424</v>
      </c>
      <c r="AE37">
        <f>'IDT-1'!C37</f>
        <v>0</v>
      </c>
      <c r="AF37" s="24"/>
      <c r="AG37">
        <f t="shared" si="2"/>
        <v>810.48162296011424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-68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</row>
    <row r="38" spans="1:46">
      <c r="A38" t="s">
        <v>80</v>
      </c>
      <c r="D38">
        <f>TWEPL!Q38</f>
        <v>4.9459599999999995</v>
      </c>
      <c r="E38">
        <f>GT_NG!Q38</f>
        <v>8.3514090287277707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44.998242256161873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658.11840950080114</v>
      </c>
      <c r="P38" s="36">
        <v>68.040000000000006</v>
      </c>
      <c r="Q38" s="36">
        <v>22.05</v>
      </c>
      <c r="R38" s="38">
        <v>26.3</v>
      </c>
      <c r="S38" s="38">
        <v>0</v>
      </c>
      <c r="T38" s="37">
        <f>SUMPRODUCT(LTA!J38:AN38,LTA!J$101:AN$101,LTA!J$104:AN$104)</f>
        <v>130.80000000000001</v>
      </c>
      <c r="U38" s="37">
        <f>SUMPRODUCT(LTA!J38:AN38,LTA!J$102:AN$102,LTA!J$104:AN$104)</f>
        <v>111.89999999999999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0</v>
      </c>
      <c r="AA38" s="75">
        <f>STOA!I38</f>
        <v>0</v>
      </c>
      <c r="AB38" s="75">
        <f>-STOA!O38</f>
        <v>-170</v>
      </c>
      <c r="AC38">
        <f t="shared" si="0"/>
        <v>10.813176896826505</v>
      </c>
      <c r="AD38">
        <f t="shared" si="1"/>
        <v>854.69084388886426</v>
      </c>
      <c r="AE38">
        <f>'IDT-1'!C38</f>
        <v>-45</v>
      </c>
      <c r="AF38" s="24"/>
      <c r="AG38">
        <f t="shared" si="2"/>
        <v>809.69084388886426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-40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</row>
    <row r="39" spans="1:46">
      <c r="A39" t="s">
        <v>81</v>
      </c>
      <c r="D39">
        <f>TWEPL!Q39</f>
        <v>4.9459599999999995</v>
      </c>
      <c r="E39">
        <f>GT_NG!Q39</f>
        <v>8.5503993610223628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44.998242256161873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658.71339960599551</v>
      </c>
      <c r="P39" s="36">
        <v>68.040000000000006</v>
      </c>
      <c r="Q39" s="36">
        <v>22.05</v>
      </c>
      <c r="R39" s="38">
        <v>26.3</v>
      </c>
      <c r="S39" s="38">
        <v>0</v>
      </c>
      <c r="T39" s="37">
        <f>SUMPRODUCT(LTA!J39:AN39,LTA!J$101:AN$101,LTA!J$104:AN$104)</f>
        <v>157.94999999999999</v>
      </c>
      <c r="U39" s="37">
        <f>SUMPRODUCT(LTA!J39:AN39,LTA!J$102:AN$102,LTA!J$104:AN$104)</f>
        <v>111.74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0</v>
      </c>
      <c r="AA39" s="75">
        <f>STOA!I39</f>
        <v>0</v>
      </c>
      <c r="AB39" s="75">
        <f>-STOA!O39</f>
        <v>-170</v>
      </c>
      <c r="AC39">
        <f t="shared" si="0"/>
        <v>11.046562332501413</v>
      </c>
      <c r="AD39">
        <f t="shared" si="1"/>
        <v>882.2414388906783</v>
      </c>
      <c r="AE39">
        <f>'IDT-1'!C39</f>
        <v>-70</v>
      </c>
      <c r="AF39" s="24"/>
      <c r="AG39">
        <f t="shared" si="2"/>
        <v>812.2414388906783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-40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</row>
    <row r="40" spans="1:46">
      <c r="A40" t="s">
        <v>82</v>
      </c>
      <c r="D40">
        <f>TWEPL!Q40</f>
        <v>4.9459599999999995</v>
      </c>
      <c r="E40">
        <f>GT_NG!Q40</f>
        <v>8.5503993610223628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44.998242256161873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652.99417573072674</v>
      </c>
      <c r="P40" s="36">
        <v>68.040000000000006</v>
      </c>
      <c r="Q40" s="36">
        <v>22.05</v>
      </c>
      <c r="R40" s="38">
        <v>26.3</v>
      </c>
      <c r="S40" s="38">
        <v>0</v>
      </c>
      <c r="T40" s="37">
        <f>SUMPRODUCT(LTA!J40:AN40,LTA!J$101:AN$101,LTA!J$104:AN$104)</f>
        <v>178.55</v>
      </c>
      <c r="U40" s="37">
        <f>SUMPRODUCT(LTA!J40:AN40,LTA!J$102:AN$102,LTA!J$104:AN$104)</f>
        <v>111.58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0</v>
      </c>
      <c r="AA40" s="75">
        <f>STOA!I40</f>
        <v>0</v>
      </c>
      <c r="AB40" s="75">
        <f>-STOA!O40</f>
        <v>-170</v>
      </c>
      <c r="AC40">
        <f t="shared" si="0"/>
        <v>11.127861063324708</v>
      </c>
      <c r="AD40">
        <f t="shared" si="1"/>
        <v>901.88091628458608</v>
      </c>
      <c r="AE40">
        <f>'IDT-1'!C40</f>
        <v>-70</v>
      </c>
      <c r="AF40" s="24"/>
      <c r="AG40">
        <f t="shared" si="2"/>
        <v>831.88091628458608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-35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</row>
    <row r="41" spans="1:46">
      <c r="A41" t="s">
        <v>83</v>
      </c>
      <c r="D41">
        <f>TWEPL!Q41</f>
        <v>4.9459599999999995</v>
      </c>
      <c r="E41">
        <f>GT_NG!Q41</f>
        <v>8.5503993610223628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44.998242256161873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652.99417573072674</v>
      </c>
      <c r="P41" s="36">
        <v>68.040000000000006</v>
      </c>
      <c r="Q41" s="36">
        <v>22.05</v>
      </c>
      <c r="R41" s="38">
        <v>26.3</v>
      </c>
      <c r="S41" s="38">
        <v>0</v>
      </c>
      <c r="T41" s="37">
        <f>SUMPRODUCT(LTA!J41:AN41,LTA!J$101:AN$101,LTA!J$104:AN$104)</f>
        <v>205.91000000000003</v>
      </c>
      <c r="U41" s="37">
        <f>SUMPRODUCT(LTA!J41:AN41,LTA!J$102:AN$102,LTA!J$104:AN$104)</f>
        <v>118.89999999999999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0</v>
      </c>
      <c r="AA41" s="75">
        <f>STOA!I41</f>
        <v>0</v>
      </c>
      <c r="AB41" s="75">
        <f>-STOA!O41</f>
        <v>-170</v>
      </c>
      <c r="AC41">
        <f t="shared" si="0"/>
        <v>11.41917306332471</v>
      </c>
      <c r="AD41">
        <f t="shared" si="1"/>
        <v>936.26960428458619</v>
      </c>
      <c r="AE41">
        <f>'IDT-1'!C41</f>
        <v>-65</v>
      </c>
      <c r="AF41" s="24"/>
      <c r="AG41">
        <f t="shared" si="2"/>
        <v>871.26960428458619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-35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</row>
    <row r="42" spans="1:46">
      <c r="A42" t="s">
        <v>84</v>
      </c>
      <c r="D42">
        <f>TWEPL!Q42</f>
        <v>4.9459599999999995</v>
      </c>
      <c r="E42">
        <f>GT_NG!Q42</f>
        <v>8.5503993610223628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44.998242256161873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628.51483814206483</v>
      </c>
      <c r="P42" s="36">
        <v>68.040000000000006</v>
      </c>
      <c r="Q42" s="36">
        <v>22.05</v>
      </c>
      <c r="R42" s="38">
        <v>26.3</v>
      </c>
      <c r="S42" s="38">
        <v>0</v>
      </c>
      <c r="T42" s="37">
        <f>SUMPRODUCT(LTA!J42:AN42,LTA!J$101:AN$101,LTA!J$104:AN$104)</f>
        <v>222.82</v>
      </c>
      <c r="U42" s="37">
        <f>SUMPRODUCT(LTA!J42:AN42,LTA!J$102:AN$102,LTA!J$104:AN$104)</f>
        <v>118.89999999999999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0</v>
      </c>
      <c r="AA42" s="75">
        <f>STOA!I42</f>
        <v>0</v>
      </c>
      <c r="AB42" s="75">
        <f>-STOA!O42</f>
        <v>-170</v>
      </c>
      <c r="AC42">
        <f t="shared" si="0"/>
        <v>11.228523261706615</v>
      </c>
      <c r="AD42">
        <f t="shared" si="1"/>
        <v>943.89091649754232</v>
      </c>
      <c r="AE42">
        <f>'IDT-1'!C42</f>
        <v>-60</v>
      </c>
      <c r="AF42" s="24"/>
      <c r="AG42">
        <f t="shared" si="2"/>
        <v>883.89091649754232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-20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</row>
    <row r="43" spans="1:46">
      <c r="A43" t="s">
        <v>85</v>
      </c>
      <c r="D43">
        <f>TWEPL!Q43</f>
        <v>4.9459599999999995</v>
      </c>
      <c r="E43">
        <f>GT_NG!Q43</f>
        <v>8.5503993610223628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44.998381644249442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628.57533942435884</v>
      </c>
      <c r="P43" s="36">
        <v>68.040000000000006</v>
      </c>
      <c r="Q43" s="36">
        <v>22.05</v>
      </c>
      <c r="R43" s="38">
        <v>26.3</v>
      </c>
      <c r="S43" s="38">
        <v>0</v>
      </c>
      <c r="T43" s="37">
        <f>SUMPRODUCT(LTA!J43:AN43,LTA!J$101:AN$101,LTA!J$104:AN$104)</f>
        <v>237.81</v>
      </c>
      <c r="U43" s="37">
        <f>SUMPRODUCT(LTA!J43:AN43,LTA!J$102:AN$102,LTA!J$104:AN$104)</f>
        <v>118.89999999999999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0</v>
      </c>
      <c r="AA43" s="75">
        <f>STOA!I43</f>
        <v>0</v>
      </c>
      <c r="AB43" s="75">
        <f>-STOA!O43</f>
        <v>-170</v>
      </c>
      <c r="AC43">
        <f t="shared" si="0"/>
        <v>11.185525488840039</v>
      </c>
      <c r="AD43">
        <f t="shared" si="1"/>
        <v>978.98455494079053</v>
      </c>
      <c r="AE43">
        <f>'IDT-1'!C43</f>
        <v>-90</v>
      </c>
      <c r="AF43" s="24"/>
      <c r="AG43">
        <f t="shared" si="2"/>
        <v>888.98455494079053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</row>
    <row r="44" spans="1:46">
      <c r="A44" t="s">
        <v>86</v>
      </c>
      <c r="D44">
        <f>TWEPL!Q44</f>
        <v>4.9459599999999995</v>
      </c>
      <c r="E44">
        <f>GT_NG!Q44</f>
        <v>8.5503993610223628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44.998381644249442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623.76525332388235</v>
      </c>
      <c r="P44" s="36">
        <v>68.040000000000006</v>
      </c>
      <c r="Q44" s="36">
        <v>22.05</v>
      </c>
      <c r="R44" s="38">
        <v>26.3</v>
      </c>
      <c r="S44" s="38">
        <v>0</v>
      </c>
      <c r="T44" s="37">
        <f>SUMPRODUCT(LTA!J44:AN44,LTA!J$101:AN$101,LTA!J$104:AN$104)</f>
        <v>250.51</v>
      </c>
      <c r="U44" s="37">
        <f>SUMPRODUCT(LTA!J44:AN44,LTA!J$102:AN$102,LTA!J$104:AN$104)</f>
        <v>118.89999999999999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0</v>
      </c>
      <c r="AA44" s="75">
        <f>STOA!I44</f>
        <v>0</v>
      </c>
      <c r="AB44" s="75">
        <f>-STOA!O44</f>
        <v>-170</v>
      </c>
      <c r="AC44">
        <f t="shared" si="0"/>
        <v>11.251800765596036</v>
      </c>
      <c r="AD44">
        <f t="shared" si="1"/>
        <v>986.80819356355801</v>
      </c>
      <c r="AE44">
        <f>'IDT-1'!C44</f>
        <v>-95</v>
      </c>
      <c r="AF44" s="24"/>
      <c r="AG44">
        <f t="shared" si="2"/>
        <v>891.80819356355801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</row>
    <row r="45" spans="1:46">
      <c r="A45" t="s">
        <v>87</v>
      </c>
      <c r="D45">
        <f>TWEPL!Q45</f>
        <v>4.9459599999999995</v>
      </c>
      <c r="E45">
        <f>GT_NG!Q45</f>
        <v>8.2829548563611493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44.998381644249442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636.77260215561614</v>
      </c>
      <c r="P45" s="36">
        <v>68.040000000000006</v>
      </c>
      <c r="Q45" s="36">
        <v>22.05</v>
      </c>
      <c r="R45" s="38">
        <v>26.3</v>
      </c>
      <c r="S45" s="38">
        <v>0</v>
      </c>
      <c r="T45" s="37">
        <f>SUMPRODUCT(LTA!J45:AN45,LTA!J$101:AN$101,LTA!J$104:AN$104)</f>
        <v>254.93</v>
      </c>
      <c r="U45" s="37">
        <f>SUMPRODUCT(LTA!J45:AN45,LTA!J$102:AN$102,LTA!J$104:AN$104)</f>
        <v>117.89999999999999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0</v>
      </c>
      <c r="AA45" s="75">
        <f>STOA!I45</f>
        <v>0</v>
      </c>
      <c r="AB45" s="75">
        <f>-STOA!O45</f>
        <v>-170</v>
      </c>
      <c r="AC45">
        <f t="shared" si="0"/>
        <v>11.751803744113674</v>
      </c>
      <c r="AD45">
        <f t="shared" si="1"/>
        <v>959.46809491211297</v>
      </c>
      <c r="AE45">
        <f>'IDT-1'!C45</f>
        <v>-95</v>
      </c>
      <c r="AF45" s="24"/>
      <c r="AG45">
        <f t="shared" si="2"/>
        <v>864.46809491211297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-43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</row>
    <row r="46" spans="1:46">
      <c r="A46" t="s">
        <v>88</v>
      </c>
      <c r="D46">
        <f>TWEPL!Q46</f>
        <v>4.9459599999999995</v>
      </c>
      <c r="E46">
        <f>GT_NG!Q46</f>
        <v>7.9415073115860508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44.998381644249442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632.46443253680218</v>
      </c>
      <c r="P46" s="36">
        <v>68.040000000000006</v>
      </c>
      <c r="Q46" s="36">
        <v>11.55</v>
      </c>
      <c r="R46" s="38">
        <v>26.3</v>
      </c>
      <c r="S46" s="38">
        <v>0</v>
      </c>
      <c r="T46" s="37">
        <f>SUMPRODUCT(LTA!J46:AN46,LTA!J$101:AN$101,LTA!J$104:AN$104)</f>
        <v>262.14</v>
      </c>
      <c r="U46" s="37">
        <f>SUMPRODUCT(LTA!J46:AN46,LTA!J$102:AN$102,LTA!J$104:AN$104)</f>
        <v>117.08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0</v>
      </c>
      <c r="AA46" s="75">
        <f>STOA!I46</f>
        <v>0</v>
      </c>
      <c r="AB46" s="75">
        <f>-STOA!O46</f>
        <v>-170</v>
      </c>
      <c r="AC46">
        <f t="shared" si="0"/>
        <v>12.178021265707981</v>
      </c>
      <c r="AD46">
        <f t="shared" si="1"/>
        <v>891.28226022692945</v>
      </c>
      <c r="AE46">
        <f>'IDT-1'!C46</f>
        <v>-34</v>
      </c>
      <c r="AF46" s="24"/>
      <c r="AG46">
        <f t="shared" si="2"/>
        <v>857.28226022692945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-102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</row>
    <row r="47" spans="1:46">
      <c r="A47" t="s">
        <v>89</v>
      </c>
      <c r="D47">
        <f>TWEPL!Q47</f>
        <v>4.9459599999999995</v>
      </c>
      <c r="E47">
        <f>GT_NG!Q47</f>
        <v>7.9415073115860508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47.16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618.96462239047617</v>
      </c>
      <c r="P47" s="36">
        <v>68.040000000000006</v>
      </c>
      <c r="Q47" s="36">
        <v>11.55</v>
      </c>
      <c r="R47" s="38">
        <v>26.3</v>
      </c>
      <c r="S47" s="38">
        <v>0</v>
      </c>
      <c r="T47" s="37">
        <f>SUMPRODUCT(LTA!J47:AN47,LTA!J$101:AN$101,LTA!J$104:AN$104)</f>
        <v>262.14999999999998</v>
      </c>
      <c r="U47" s="37">
        <f>SUMPRODUCT(LTA!J47:AN47,LTA!J$102:AN$102,LTA!J$104:AN$104)</f>
        <v>85.210000000000008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0</v>
      </c>
      <c r="AA47" s="75">
        <f>STOA!I47</f>
        <v>0</v>
      </c>
      <c r="AB47" s="75">
        <f>-STOA!O47</f>
        <v>-220</v>
      </c>
      <c r="AC47">
        <f t="shared" si="0"/>
        <v>11.967637293715148</v>
      </c>
      <c r="AD47">
        <f t="shared" si="1"/>
        <v>830.29445240834684</v>
      </c>
      <c r="AE47">
        <f>'IDT-1'!C47</f>
        <v>0</v>
      </c>
      <c r="AF47" s="24"/>
      <c r="AG47">
        <f t="shared" si="2"/>
        <v>830.29445240834684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-70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</row>
    <row r="48" spans="1:46">
      <c r="A48" t="s">
        <v>90</v>
      </c>
      <c r="D48">
        <f>TWEPL!Q48</f>
        <v>4.9459599999999995</v>
      </c>
      <c r="E48">
        <f>GT_NG!Q48</f>
        <v>7.9415073115860508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47.16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618.96465892150979</v>
      </c>
      <c r="P48" s="36">
        <v>68.040000000000006</v>
      </c>
      <c r="Q48" s="36">
        <v>11.55</v>
      </c>
      <c r="R48" s="38">
        <v>26.3</v>
      </c>
      <c r="S48" s="38">
        <v>0</v>
      </c>
      <c r="T48" s="37">
        <f>SUMPRODUCT(LTA!J48:AN48,LTA!J$101:AN$101,LTA!J$104:AN$104)</f>
        <v>264.16000000000003</v>
      </c>
      <c r="U48" s="37">
        <f>SUMPRODUCT(LTA!J48:AN48,LTA!J$102:AN$102,LTA!J$104:AN$104)</f>
        <v>67.75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0</v>
      </c>
      <c r="AA48" s="75">
        <f>STOA!I48</f>
        <v>0</v>
      </c>
      <c r="AB48" s="75">
        <f>-STOA!O48</f>
        <v>-220</v>
      </c>
      <c r="AC48">
        <f t="shared" si="0"/>
        <v>11.719261392427386</v>
      </c>
      <c r="AD48">
        <f t="shared" si="1"/>
        <v>829.09286484066843</v>
      </c>
      <c r="AE48">
        <f>'IDT-1'!C48</f>
        <v>0</v>
      </c>
      <c r="AF48" s="24"/>
      <c r="AG48">
        <f t="shared" si="2"/>
        <v>829.09286484066843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-56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</row>
    <row r="49" spans="1:46">
      <c r="A49" t="s">
        <v>91</v>
      </c>
      <c r="D49">
        <f>TWEPL!Q49</f>
        <v>4.9459599999999995</v>
      </c>
      <c r="E49">
        <f>GT_NG!Q49</f>
        <v>7.939814814814814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47.16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618.96470360121373</v>
      </c>
      <c r="P49" s="36">
        <v>43.32</v>
      </c>
      <c r="Q49" s="36">
        <v>11.55</v>
      </c>
      <c r="R49" s="38">
        <v>26.3</v>
      </c>
      <c r="S49" s="38">
        <v>0</v>
      </c>
      <c r="T49" s="37">
        <f>SUMPRODUCT(LTA!J49:AN49,LTA!J$101:AN$101,LTA!J$104:AN$104)</f>
        <v>266.37</v>
      </c>
      <c r="U49" s="37">
        <f>SUMPRODUCT(LTA!J49:AN49,LTA!J$102:AN$102,LTA!J$104:AN$104)</f>
        <v>65.069999999999993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0</v>
      </c>
      <c r="AA49" s="75">
        <f>STOA!I49</f>
        <v>0</v>
      </c>
      <c r="AB49" s="75">
        <f>-STOA!O49</f>
        <v>-220</v>
      </c>
      <c r="AC49">
        <f t="shared" si="0"/>
        <v>11.253516819017348</v>
      </c>
      <c r="AD49">
        <f t="shared" si="1"/>
        <v>834.36696159701103</v>
      </c>
      <c r="AE49">
        <f>'IDT-1'!C49</f>
        <v>0</v>
      </c>
      <c r="AF49" s="24"/>
      <c r="AG49">
        <f t="shared" si="2"/>
        <v>834.36696159701103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-26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</row>
    <row r="50" spans="1:46">
      <c r="A50" t="s">
        <v>92</v>
      </c>
      <c r="D50">
        <f>TWEPL!Q50</f>
        <v>4.9459599999999995</v>
      </c>
      <c r="E50">
        <f>GT_NG!Q50</f>
        <v>7.939814814814814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47.16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621.08225750161148</v>
      </c>
      <c r="P50" s="36">
        <v>34.649999999999991</v>
      </c>
      <c r="Q50" s="36">
        <v>11.55</v>
      </c>
      <c r="R50" s="38">
        <v>26.3</v>
      </c>
      <c r="S50" s="38">
        <v>0</v>
      </c>
      <c r="T50" s="37">
        <f>SUMPRODUCT(LTA!J50:AN50,LTA!J$101:AN$101,LTA!J$104:AN$104)</f>
        <v>267.03999999999996</v>
      </c>
      <c r="U50" s="37">
        <f>SUMPRODUCT(LTA!J50:AN50,LTA!J$102:AN$102,LTA!J$104:AN$104)</f>
        <v>64.91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0</v>
      </c>
      <c r="AA50" s="75">
        <f>STOA!I50</f>
        <v>0</v>
      </c>
      <c r="AB50" s="75">
        <f>-STOA!O50</f>
        <v>-220</v>
      </c>
      <c r="AC50">
        <f t="shared" si="0"/>
        <v>11.194289114055799</v>
      </c>
      <c r="AD50">
        <f t="shared" si="1"/>
        <v>829.38374320237028</v>
      </c>
      <c r="AE50">
        <f>'IDT-1'!C50</f>
        <v>0</v>
      </c>
      <c r="AF50" s="24"/>
      <c r="AG50">
        <f t="shared" si="2"/>
        <v>829.38374320237028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-25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</row>
    <row r="51" spans="1:46">
      <c r="A51" t="s">
        <v>93</v>
      </c>
      <c r="D51">
        <f>TWEPL!Q51</f>
        <v>4.9459599999999995</v>
      </c>
      <c r="E51">
        <f>GT_NG!Q51</f>
        <v>7.939814814814814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47.16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613.834142670034</v>
      </c>
      <c r="P51" s="36">
        <v>34.649999999999991</v>
      </c>
      <c r="Q51" s="36">
        <v>17.822335211636744</v>
      </c>
      <c r="R51" s="38">
        <v>26.3</v>
      </c>
      <c r="S51" s="38">
        <v>0</v>
      </c>
      <c r="T51" s="37">
        <f>SUMPRODUCT(LTA!J51:AN51,LTA!J$101:AN$101,LTA!J$104:AN$104)</f>
        <v>271.70999999999998</v>
      </c>
      <c r="U51" s="37">
        <f>SUMPRODUCT(LTA!J51:AN51,LTA!J$102:AN$102,LTA!J$104:AN$104)</f>
        <v>64.75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0</v>
      </c>
      <c r="AB51" s="75">
        <f>-STOA!O51</f>
        <v>-220</v>
      </c>
      <c r="AC51">
        <f t="shared" si="0"/>
        <v>11.291745827047411</v>
      </c>
      <c r="AD51">
        <f t="shared" si="1"/>
        <v>824.82050686943808</v>
      </c>
      <c r="AE51">
        <f>'IDT-1'!C51</f>
        <v>0</v>
      </c>
      <c r="AF51" s="24"/>
      <c r="AG51">
        <f t="shared" si="2"/>
        <v>824.82050686943808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-33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</row>
    <row r="52" spans="1:46">
      <c r="A52" t="s">
        <v>94</v>
      </c>
      <c r="D52">
        <f>TWEPL!Q52</f>
        <v>5.5991999999999997</v>
      </c>
      <c r="E52">
        <f>GT_NG!Q52</f>
        <v>7.939814814814814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47.16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613.83402329256091</v>
      </c>
      <c r="P52" s="36">
        <v>34.649999999999991</v>
      </c>
      <c r="Q52" s="36">
        <v>17.822335211636744</v>
      </c>
      <c r="R52" s="38">
        <v>26.3</v>
      </c>
      <c r="S52" s="38">
        <v>0</v>
      </c>
      <c r="T52" s="37">
        <f>SUMPRODUCT(LTA!J52:AN52,LTA!J$101:AN$101,LTA!J$104:AN$104)</f>
        <v>279.03999999999996</v>
      </c>
      <c r="U52" s="37">
        <f>SUMPRODUCT(LTA!J52:AN52,LTA!J$102:AN$102,LTA!J$104:AN$104)</f>
        <v>64.569999999999993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-8.06</v>
      </c>
      <c r="AA52" s="75">
        <f>STOA!I52</f>
        <v>0</v>
      </c>
      <c r="AB52" s="75">
        <f>-STOA!O52</f>
        <v>-220</v>
      </c>
      <c r="AC52">
        <f t="shared" si="0"/>
        <v>11.484867675613469</v>
      </c>
      <c r="AD52">
        <f t="shared" si="1"/>
        <v>817.37050564339893</v>
      </c>
      <c r="AE52">
        <f>'IDT-1'!C52</f>
        <v>0</v>
      </c>
      <c r="AF52" s="24"/>
      <c r="AG52">
        <f t="shared" si="2"/>
        <v>817.37050564339893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-40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</row>
    <row r="53" spans="1:46">
      <c r="A53" t="s">
        <v>95</v>
      </c>
      <c r="D53">
        <f>TWEPL!Q53</f>
        <v>4.9459599999999995</v>
      </c>
      <c r="E53">
        <f>GT_NG!Q53</f>
        <v>7.939814814814814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47.16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613.82896236824661</v>
      </c>
      <c r="P53" s="36">
        <v>34.649999999999991</v>
      </c>
      <c r="Q53" s="36">
        <v>11.55</v>
      </c>
      <c r="R53" s="38">
        <v>26.3</v>
      </c>
      <c r="S53" s="38">
        <v>0</v>
      </c>
      <c r="T53" s="37">
        <f>SUMPRODUCT(LTA!J53:AN53,LTA!J$101:AN$101,LTA!J$104:AN$104)</f>
        <v>279.53999999999996</v>
      </c>
      <c r="U53" s="37">
        <f>SUMPRODUCT(LTA!J53:AN53,LTA!J$102:AN$102,LTA!J$104:AN$104)</f>
        <v>64.41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-16.98</v>
      </c>
      <c r="AA53" s="75">
        <f>STOA!I53</f>
        <v>0</v>
      </c>
      <c r="AB53" s="75">
        <f>-STOA!O53</f>
        <v>-220</v>
      </c>
      <c r="AC53">
        <f t="shared" si="0"/>
        <v>11.488126743527712</v>
      </c>
      <c r="AD53">
        <f t="shared" si="1"/>
        <v>803.85661043953371</v>
      </c>
      <c r="AE53">
        <f>'IDT-1'!C53</f>
        <v>0</v>
      </c>
      <c r="AF53" s="24"/>
      <c r="AG53">
        <f t="shared" si="2"/>
        <v>803.85661043953371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-38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</row>
    <row r="54" spans="1:46">
      <c r="A54" t="s">
        <v>96</v>
      </c>
      <c r="D54">
        <f>TWEPL!Q54</f>
        <v>4.9459599999999995</v>
      </c>
      <c r="E54">
        <f>GT_NG!Q54</f>
        <v>7.939814814814814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47.16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613.82901614216496</v>
      </c>
      <c r="P54" s="36">
        <v>34.65176731612771</v>
      </c>
      <c r="Q54" s="36">
        <v>11.55</v>
      </c>
      <c r="R54" s="38">
        <v>26.3</v>
      </c>
      <c r="S54" s="38">
        <v>0</v>
      </c>
      <c r="T54" s="37">
        <f>SUMPRODUCT(LTA!J54:AN54,LTA!J$101:AN$101,LTA!J$104:AN$104)</f>
        <v>279.53999999999996</v>
      </c>
      <c r="U54" s="37">
        <f>SUMPRODUCT(LTA!J54:AN54,LTA!J$102:AN$102,LTA!J$104:AN$104)</f>
        <v>64.25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0</v>
      </c>
      <c r="AB54" s="75">
        <f>-STOA!O54</f>
        <v>-220</v>
      </c>
      <c r="AC54">
        <f t="shared" si="0"/>
        <v>11.732631037860378</v>
      </c>
      <c r="AD54">
        <f t="shared" si="1"/>
        <v>774.43392723524687</v>
      </c>
      <c r="AE54">
        <f>'IDT-1'!C54</f>
        <v>0</v>
      </c>
      <c r="AF54" s="24"/>
      <c r="AG54">
        <f t="shared" si="2"/>
        <v>774.43392723524687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-84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</row>
    <row r="55" spans="1:46">
      <c r="A55" t="s">
        <v>97</v>
      </c>
      <c r="D55">
        <f>TWEPL!Q55</f>
        <v>4.9459599999999995</v>
      </c>
      <c r="E55">
        <f>GT_NG!Q55</f>
        <v>7.9380214541120369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47.16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606.37719235185205</v>
      </c>
      <c r="P55" s="36">
        <v>36</v>
      </c>
      <c r="Q55" s="36">
        <v>11.549999999999999</v>
      </c>
      <c r="R55" s="38">
        <v>26.3</v>
      </c>
      <c r="S55" s="38">
        <v>0</v>
      </c>
      <c r="T55" s="37">
        <f>SUMPRODUCT(LTA!J55:AN55,LTA!J$101:AN$101,LTA!J$104:AN$104)</f>
        <v>279.20999999999998</v>
      </c>
      <c r="U55" s="37">
        <f>SUMPRODUCT(LTA!J55:AN55,LTA!J$102:AN$102,LTA!J$104:AN$104)</f>
        <v>67.91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0</v>
      </c>
      <c r="AB55" s="75">
        <f>-STOA!O55</f>
        <v>-220</v>
      </c>
      <c r="AC55">
        <f t="shared" si="0"/>
        <v>11.861798647384376</v>
      </c>
      <c r="AD55">
        <f t="shared" si="1"/>
        <v>753.52937515857957</v>
      </c>
      <c r="AE55">
        <f>'IDT-1'!C55</f>
        <v>0</v>
      </c>
      <c r="AF55" s="24"/>
      <c r="AG55">
        <f t="shared" si="2"/>
        <v>753.52937515857957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-102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</row>
    <row r="56" spans="1:46">
      <c r="A56" t="s">
        <v>98</v>
      </c>
      <c r="D56">
        <f>TWEPL!Q56</f>
        <v>4.9459599999999995</v>
      </c>
      <c r="E56">
        <f>GT_NG!Q56</f>
        <v>7.9380214541120369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47.16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606.07570676668581</v>
      </c>
      <c r="P56" s="36">
        <v>34.65</v>
      </c>
      <c r="Q56" s="36">
        <v>11.549999999999999</v>
      </c>
      <c r="R56" s="38">
        <v>26.3</v>
      </c>
      <c r="S56" s="38">
        <v>0</v>
      </c>
      <c r="T56" s="37">
        <f>SUMPRODUCT(LTA!J56:AN56,LTA!J$101:AN$101,LTA!J$104:AN$104)</f>
        <v>278.20999999999998</v>
      </c>
      <c r="U56" s="37">
        <f>SUMPRODUCT(LTA!J56:AN56,LTA!J$102:AN$102,LTA!J$104:AN$104)</f>
        <v>67.41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-5</v>
      </c>
      <c r="AA56" s="75">
        <f>STOA!I56</f>
        <v>0</v>
      </c>
      <c r="AB56" s="75">
        <f>-STOA!O56</f>
        <v>-220</v>
      </c>
      <c r="AC56">
        <f t="shared" si="0"/>
        <v>11.911566587992981</v>
      </c>
      <c r="AD56">
        <f t="shared" si="1"/>
        <v>741.32812163280471</v>
      </c>
      <c r="AE56">
        <f>'IDT-1'!C56</f>
        <v>0</v>
      </c>
      <c r="AF56" s="24"/>
      <c r="AG56">
        <f t="shared" si="2"/>
        <v>741.32812163280471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-106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</row>
    <row r="57" spans="1:46">
      <c r="A57" t="s">
        <v>99</v>
      </c>
      <c r="D57">
        <f>TWEPL!Q57</f>
        <v>4.9459599999999995</v>
      </c>
      <c r="E57">
        <f>GT_NG!Q57</f>
        <v>7.9380214541120369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47.16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606.04439151135762</v>
      </c>
      <c r="P57" s="36">
        <v>34.65</v>
      </c>
      <c r="Q57" s="36">
        <v>11.549999999999999</v>
      </c>
      <c r="R57" s="38">
        <v>26.3</v>
      </c>
      <c r="S57" s="38">
        <v>0</v>
      </c>
      <c r="T57" s="37">
        <f>SUMPRODUCT(LTA!J57:AN57,LTA!J$101:AN$101,LTA!J$104:AN$104)</f>
        <v>275.20999999999998</v>
      </c>
      <c r="U57" s="37">
        <f>SUMPRODUCT(LTA!J57:AN57,LTA!J$102:AN$102,LTA!J$104:AN$104)</f>
        <v>66.91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-20</v>
      </c>
      <c r="AA57" s="75">
        <f>STOA!I57</f>
        <v>0</v>
      </c>
      <c r="AB57" s="75">
        <f>-STOA!O57</f>
        <v>-220</v>
      </c>
      <c r="AC57">
        <f t="shared" si="0"/>
        <v>12.313932583817568</v>
      </c>
      <c r="AD57">
        <f t="shared" si="1"/>
        <v>686.39444038165209</v>
      </c>
      <c r="AE57">
        <f>'IDT-1'!C57</f>
        <v>0</v>
      </c>
      <c r="AF57" s="24"/>
      <c r="AG57">
        <f t="shared" si="2"/>
        <v>686.39444038165209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-142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</row>
    <row r="58" spans="1:46">
      <c r="A58" t="s">
        <v>100</v>
      </c>
      <c r="D58">
        <f>TWEPL!Q58</f>
        <v>4.9459599999999995</v>
      </c>
      <c r="E58">
        <f>GT_NG!Q58</f>
        <v>7.9380214541120369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47.16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606.04439151135762</v>
      </c>
      <c r="P58" s="36">
        <v>34.65</v>
      </c>
      <c r="Q58" s="36">
        <v>11.549999999999999</v>
      </c>
      <c r="R58" s="38">
        <v>26.3</v>
      </c>
      <c r="S58" s="38">
        <v>0</v>
      </c>
      <c r="T58" s="37">
        <f>SUMPRODUCT(LTA!J58:AN58,LTA!J$101:AN$101,LTA!J$104:AN$104)</f>
        <v>272.70999999999998</v>
      </c>
      <c r="U58" s="37">
        <f>SUMPRODUCT(LTA!J58:AN58,LTA!J$102:AN$102,LTA!J$104:AN$104)</f>
        <v>66.75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-25</v>
      </c>
      <c r="AA58" s="75">
        <f>STOA!I58</f>
        <v>0</v>
      </c>
      <c r="AB58" s="75">
        <f>-STOA!O58</f>
        <v>-220</v>
      </c>
      <c r="AC58">
        <f t="shared" si="0"/>
        <v>12.308530899267344</v>
      </c>
      <c r="AD58">
        <f t="shared" si="1"/>
        <v>681.73984206620219</v>
      </c>
      <c r="AE58">
        <f>'IDT-1'!C58</f>
        <v>0</v>
      </c>
      <c r="AF58" s="24"/>
      <c r="AG58">
        <f t="shared" si="2"/>
        <v>681.73984206620219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-139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</row>
    <row r="59" spans="1:46">
      <c r="A59" t="s">
        <v>101</v>
      </c>
      <c r="D59">
        <f>TWEPL!Q59</f>
        <v>4.9459599999999995</v>
      </c>
      <c r="E59">
        <f>GT_NG!Q59</f>
        <v>7.9380214541120369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47.16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604.88802159484612</v>
      </c>
      <c r="P59" s="36">
        <v>34.65</v>
      </c>
      <c r="Q59" s="36">
        <v>11.549999999999999</v>
      </c>
      <c r="R59" s="38">
        <v>26.3</v>
      </c>
      <c r="S59" s="38">
        <v>0</v>
      </c>
      <c r="T59" s="37">
        <f>SUMPRODUCT(LTA!J59:AN59,LTA!J$101:AN$101,LTA!J$104:AN$104)</f>
        <v>265.37</v>
      </c>
      <c r="U59" s="37">
        <f>SUMPRODUCT(LTA!J59:AN59,LTA!J$102:AN$102,LTA!J$104:AN$104)</f>
        <v>64.75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-25</v>
      </c>
      <c r="AA59" s="75">
        <f>STOA!I59</f>
        <v>0</v>
      </c>
      <c r="AB59" s="75">
        <f>-STOA!O59</f>
        <v>-220</v>
      </c>
      <c r="AC59">
        <f t="shared" si="0"/>
        <v>12.211890234243757</v>
      </c>
      <c r="AD59">
        <f t="shared" si="1"/>
        <v>672.34011281471408</v>
      </c>
      <c r="AE59">
        <f>'IDT-1'!C59</f>
        <v>0</v>
      </c>
      <c r="AF59" s="24"/>
      <c r="AG59">
        <f t="shared" si="2"/>
        <v>672.34011281471408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-138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</row>
    <row r="60" spans="1:46">
      <c r="A60" t="s">
        <v>102</v>
      </c>
      <c r="D60">
        <f>TWEPL!Q60</f>
        <v>4.9459599999999995</v>
      </c>
      <c r="E60">
        <f>GT_NG!Q60</f>
        <v>7.9380214541120369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47.16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605.76608739484618</v>
      </c>
      <c r="P60" s="36">
        <v>34.65</v>
      </c>
      <c r="Q60" s="36">
        <v>11.549999999999999</v>
      </c>
      <c r="R60" s="38">
        <v>26.3</v>
      </c>
      <c r="S60" s="38">
        <v>0</v>
      </c>
      <c r="T60" s="37">
        <f>SUMPRODUCT(LTA!J60:AN60,LTA!J$101:AN$101,LTA!J$104:AN$104)</f>
        <v>263.03999999999996</v>
      </c>
      <c r="U60" s="37">
        <f>SUMPRODUCT(LTA!J60:AN60,LTA!J$102:AN$102,LTA!J$104:AN$104)</f>
        <v>64.75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-30</v>
      </c>
      <c r="AA60" s="75">
        <f>STOA!I60</f>
        <v>0</v>
      </c>
      <c r="AB60" s="75">
        <f>-STOA!O60</f>
        <v>-220</v>
      </c>
      <c r="AC60">
        <f t="shared" si="0"/>
        <v>12.20816514468865</v>
      </c>
      <c r="AD60">
        <f t="shared" si="1"/>
        <v>669.89190370426934</v>
      </c>
      <c r="AE60">
        <f>'IDT-1'!C60</f>
        <v>0</v>
      </c>
      <c r="AF60" s="24"/>
      <c r="AG60">
        <f t="shared" si="2"/>
        <v>669.89190370426934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-134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</row>
    <row r="61" spans="1:46">
      <c r="A61" t="s">
        <v>103</v>
      </c>
      <c r="D61">
        <f>TWEPL!Q61</f>
        <v>4.9459599999999995</v>
      </c>
      <c r="E61">
        <f>GT_NG!Q61</f>
        <v>7.9380214541120369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47.16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606.0381613503863</v>
      </c>
      <c r="P61" s="36">
        <v>34.652072616341663</v>
      </c>
      <c r="Q61" s="36">
        <v>11.55</v>
      </c>
      <c r="R61" s="38">
        <v>26.3</v>
      </c>
      <c r="S61" s="38">
        <v>0</v>
      </c>
      <c r="T61" s="37">
        <f>SUMPRODUCT(LTA!J61:AN61,LTA!J$101:AN$101,LTA!J$104:AN$104)</f>
        <v>256.53000000000003</v>
      </c>
      <c r="U61" s="37">
        <f>SUMPRODUCT(LTA!J61:AN61,LTA!J$102:AN$102,LTA!J$104:AN$104)</f>
        <v>64.75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-40</v>
      </c>
      <c r="AA61" s="75">
        <f>STOA!I61</f>
        <v>0</v>
      </c>
      <c r="AB61" s="75">
        <f>-STOA!O61</f>
        <v>-220</v>
      </c>
      <c r="AC61">
        <f t="shared" si="0"/>
        <v>12.028716610019121</v>
      </c>
      <c r="AD61">
        <f t="shared" si="1"/>
        <v>678.8354988108207</v>
      </c>
      <c r="AE61">
        <f>'IDT-1'!C61</f>
        <v>0</v>
      </c>
      <c r="AF61" s="24"/>
      <c r="AG61">
        <f t="shared" si="2"/>
        <v>678.8354988108207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-109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</row>
    <row r="62" spans="1:46">
      <c r="A62" t="s">
        <v>104</v>
      </c>
      <c r="D62">
        <f>TWEPL!Q62</f>
        <v>4.9459599999999995</v>
      </c>
      <c r="E62">
        <f>GT_NG!Q62</f>
        <v>7.9380214541120369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47.16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606.0381613503863</v>
      </c>
      <c r="P62" s="36">
        <v>34.652072616341663</v>
      </c>
      <c r="Q62" s="36">
        <v>11.55</v>
      </c>
      <c r="R62" s="38">
        <v>26.3</v>
      </c>
      <c r="S62" s="38">
        <v>0</v>
      </c>
      <c r="T62" s="37">
        <f>SUMPRODUCT(LTA!J62:AN62,LTA!J$101:AN$101,LTA!J$104:AN$104)</f>
        <v>250.06</v>
      </c>
      <c r="U62" s="37">
        <f>SUMPRODUCT(LTA!J62:AN62,LTA!J$102:AN$102,LTA!J$104:AN$104)</f>
        <v>64.75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-45</v>
      </c>
      <c r="AA62" s="75">
        <f>STOA!I62</f>
        <v>0</v>
      </c>
      <c r="AB62" s="75">
        <f>-STOA!O62</f>
        <v>-220</v>
      </c>
      <c r="AC62">
        <f t="shared" si="0"/>
        <v>11.906599348220006</v>
      </c>
      <c r="AD62">
        <f t="shared" si="1"/>
        <v>680.48761607261986</v>
      </c>
      <c r="AE62">
        <f>'IDT-1'!C62</f>
        <v>0</v>
      </c>
      <c r="AF62" s="24"/>
      <c r="AG62">
        <f t="shared" si="2"/>
        <v>680.48761607261986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-96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</row>
    <row r="63" spans="1:46">
      <c r="A63" t="s">
        <v>105</v>
      </c>
      <c r="D63">
        <f>TWEPL!Q63</f>
        <v>4.9459599999999995</v>
      </c>
      <c r="E63">
        <f>GT_NG!Q63</f>
        <v>7.9380214541120369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47.16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613.79546002853317</v>
      </c>
      <c r="P63" s="36">
        <v>34.652072616341663</v>
      </c>
      <c r="Q63" s="36">
        <v>11.55</v>
      </c>
      <c r="R63" s="38">
        <v>26.3</v>
      </c>
      <c r="S63" s="38">
        <v>0</v>
      </c>
      <c r="T63" s="37">
        <f>SUMPRODUCT(LTA!J63:AN63,LTA!J$101:AN$101,LTA!J$104:AN$104)</f>
        <v>238.18</v>
      </c>
      <c r="U63" s="37">
        <f>SUMPRODUCT(LTA!J63:AN63,LTA!J$102:AN$102,LTA!J$104:AN$104)</f>
        <v>63.75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-61</v>
      </c>
      <c r="AA63" s="75">
        <f>STOA!I63</f>
        <v>0</v>
      </c>
      <c r="AB63" s="75">
        <f>-STOA!O63</f>
        <v>-220</v>
      </c>
      <c r="AC63">
        <f t="shared" si="0"/>
        <v>11.880510972566219</v>
      </c>
      <c r="AD63">
        <f t="shared" si="1"/>
        <v>673.39100312642051</v>
      </c>
      <c r="AE63">
        <f>'IDT-1'!C63</f>
        <v>0</v>
      </c>
      <c r="AF63" s="24"/>
      <c r="AG63">
        <f t="shared" si="2"/>
        <v>673.39100312642051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-82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</row>
    <row r="64" spans="1:46">
      <c r="A64" t="s">
        <v>106</v>
      </c>
      <c r="D64">
        <f>TWEPL!Q64</f>
        <v>4.9459599999999995</v>
      </c>
      <c r="E64">
        <f>GT_NG!Q64</f>
        <v>7.9380214541120369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47.16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613.79546002853317</v>
      </c>
      <c r="P64" s="36">
        <v>34.652072616341663</v>
      </c>
      <c r="Q64" s="36">
        <v>11.55</v>
      </c>
      <c r="R64" s="38">
        <v>26.3</v>
      </c>
      <c r="S64" s="38">
        <v>0</v>
      </c>
      <c r="T64" s="37">
        <f>SUMPRODUCT(LTA!J64:AN64,LTA!J$101:AN$101,LTA!J$104:AN$104)</f>
        <v>223.23</v>
      </c>
      <c r="U64" s="37">
        <f>SUMPRODUCT(LTA!J64:AN64,LTA!J$102:AN$102,LTA!J$104:AN$104)</f>
        <v>63.75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-61</v>
      </c>
      <c r="AA64" s="75">
        <f>STOA!I64</f>
        <v>0</v>
      </c>
      <c r="AB64" s="75">
        <f>-STOA!O64</f>
        <v>-220</v>
      </c>
      <c r="AC64">
        <f t="shared" si="0"/>
        <v>11.687161710767107</v>
      </c>
      <c r="AD64">
        <f t="shared" si="1"/>
        <v>666.63435238821978</v>
      </c>
      <c r="AE64">
        <f>'IDT-1'!C64</f>
        <v>0</v>
      </c>
      <c r="AF64" s="24"/>
      <c r="AG64">
        <f t="shared" si="2"/>
        <v>666.63435238821978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-74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</row>
    <row r="65" spans="1:46">
      <c r="A65" t="s">
        <v>107</v>
      </c>
      <c r="D65">
        <f>TWEPL!Q65</f>
        <v>4.9459599999999995</v>
      </c>
      <c r="E65">
        <f>GT_NG!Q65</f>
        <v>7.9380214541120369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47.16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613.79546002853317</v>
      </c>
      <c r="P65" s="36">
        <v>34.652072616341663</v>
      </c>
      <c r="Q65" s="36">
        <v>11.55</v>
      </c>
      <c r="R65" s="38">
        <v>26.3</v>
      </c>
      <c r="S65" s="38">
        <v>0</v>
      </c>
      <c r="T65" s="37">
        <f>SUMPRODUCT(LTA!J65:AN65,LTA!J$101:AN$101,LTA!J$104:AN$104)</f>
        <v>207.8</v>
      </c>
      <c r="U65" s="37">
        <f>SUMPRODUCT(LTA!J65:AN65,LTA!J$102:AN$102,LTA!J$104:AN$104)</f>
        <v>63.75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-56</v>
      </c>
      <c r="AA65" s="75">
        <f>STOA!I65</f>
        <v>0</v>
      </c>
      <c r="AB65" s="75">
        <f>-STOA!O65</f>
        <v>-220</v>
      </c>
      <c r="AC65">
        <f t="shared" si="0"/>
        <v>11.506722764417773</v>
      </c>
      <c r="AD65">
        <f t="shared" si="1"/>
        <v>657.38479133456906</v>
      </c>
      <c r="AE65">
        <f>'IDT-1'!C65</f>
        <v>0</v>
      </c>
      <c r="AF65" s="24"/>
      <c r="AG65">
        <f t="shared" si="2"/>
        <v>657.38479133456906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-73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</row>
    <row r="66" spans="1:46">
      <c r="A66" t="s">
        <v>108</v>
      </c>
      <c r="D66">
        <f>TWEPL!Q66</f>
        <v>4.9459599999999995</v>
      </c>
      <c r="E66">
        <f>GT_NG!Q66</f>
        <v>7.9380214541120369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47.16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612.5064327548929</v>
      </c>
      <c r="P66" s="36">
        <v>34.652072616341663</v>
      </c>
      <c r="Q66" s="36">
        <v>11.55</v>
      </c>
      <c r="R66" s="38">
        <v>26.3</v>
      </c>
      <c r="S66" s="38">
        <v>0</v>
      </c>
      <c r="T66" s="37">
        <f>SUMPRODUCT(LTA!J66:AN66,LTA!J$101:AN$101,LTA!J$104:AN$104)</f>
        <v>191.57</v>
      </c>
      <c r="U66" s="37">
        <f>SUMPRODUCT(LTA!J66:AN66,LTA!J$102:AN$102,LTA!J$104:AN$104)</f>
        <v>63.75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-41</v>
      </c>
      <c r="AA66" s="75">
        <f>STOA!I66</f>
        <v>0</v>
      </c>
      <c r="AB66" s="75">
        <f>-STOA!O66</f>
        <v>-220</v>
      </c>
      <c r="AC66">
        <f t="shared" si="0"/>
        <v>11.334149462144527</v>
      </c>
      <c r="AD66">
        <f t="shared" si="1"/>
        <v>643.03833736320189</v>
      </c>
      <c r="AE66">
        <f>'IDT-1'!C66</f>
        <v>0</v>
      </c>
      <c r="AF66" s="24"/>
      <c r="AG66">
        <f t="shared" si="2"/>
        <v>643.03833736320189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-85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</row>
    <row r="67" spans="1:46">
      <c r="A67" t="s">
        <v>109</v>
      </c>
      <c r="D67">
        <f>TWEPL!Q67</f>
        <v>5.4825499999999998</v>
      </c>
      <c r="E67">
        <f>GT_NG!Q67</f>
        <v>7.9380214541120369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47.16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627.85621006880422</v>
      </c>
      <c r="P67" s="36">
        <v>34.652072616341663</v>
      </c>
      <c r="Q67" s="36">
        <v>11.55</v>
      </c>
      <c r="R67" s="38">
        <v>26.3</v>
      </c>
      <c r="S67" s="38">
        <v>0</v>
      </c>
      <c r="T67" s="37">
        <f>SUMPRODUCT(LTA!J67:AN67,LTA!J$101:AN$101,LTA!J$104:AN$104)</f>
        <v>172.94</v>
      </c>
      <c r="U67" s="37">
        <f>SUMPRODUCT(LTA!J67:AN67,LTA!J$102:AN$102,LTA!J$104:AN$104)</f>
        <v>61.25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-56.39</v>
      </c>
      <c r="AA67" s="75">
        <f>STOA!I67</f>
        <v>0</v>
      </c>
      <c r="AB67" s="75">
        <f>-STOA!O67</f>
        <v>-220</v>
      </c>
      <c r="AC67">
        <f t="shared" si="0"/>
        <v>11.225637437294976</v>
      </c>
      <c r="AD67">
        <f t="shared" si="1"/>
        <v>645.51321670196285</v>
      </c>
      <c r="AE67">
        <f>'IDT-1'!C67</f>
        <v>0</v>
      </c>
      <c r="AF67" s="24"/>
      <c r="AG67">
        <f t="shared" si="2"/>
        <v>645.51321670196285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-62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</row>
    <row r="68" spans="1:46">
      <c r="A68" t="s">
        <v>110</v>
      </c>
      <c r="D68">
        <f>TWEPL!Q68</f>
        <v>5.4825499999999998</v>
      </c>
      <c r="E68">
        <f>GT_NG!Q68</f>
        <v>7.9380214541120369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47.16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627.85722619682451</v>
      </c>
      <c r="P68" s="36">
        <v>43.317536816967078</v>
      </c>
      <c r="Q68" s="36">
        <v>11.55</v>
      </c>
      <c r="R68" s="38">
        <v>26.3</v>
      </c>
      <c r="S68" s="38">
        <v>0</v>
      </c>
      <c r="T68" s="37">
        <f>SUMPRODUCT(LTA!J68:AN68,LTA!J$101:AN$101,LTA!J$104:AN$104)</f>
        <v>154.36000000000001</v>
      </c>
      <c r="U68" s="37">
        <f>SUMPRODUCT(LTA!J68:AN68,LTA!J$102:AN$102,LTA!J$104:AN$104)</f>
        <v>61.25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-66</v>
      </c>
      <c r="AA68" s="75">
        <f>STOA!I68</f>
        <v>0</v>
      </c>
      <c r="AB68" s="75">
        <f>-STOA!O68</f>
        <v>-220</v>
      </c>
      <c r="AC68">
        <f t="shared" ref="AC68:AC98" si="3">SUMIF(B68:AB68,"&gt;0")*$AC$2-SUMIF(B68:AB68,"&lt;0")*($AC$2/(1-$AC$2))+SUMIF(AI68:AR68,"&gt;0")*$AC$2-SUMIF(AI68:AR68,"&lt;0")*($AC$2/(1-$AC$2))</f>
        <v>11.003521596944669</v>
      </c>
      <c r="AD68">
        <f t="shared" ref="AD68:AD98" si="4">SUM(B68:AB68,AI68:AT68)-AC68</f>
        <v>652.21181287095885</v>
      </c>
      <c r="AE68">
        <f>'IDT-1'!C68</f>
        <v>0</v>
      </c>
      <c r="AF68" s="24"/>
      <c r="AG68">
        <f t="shared" ref="AG68:AG98" si="5">SUM(AD68:AF68)</f>
        <v>652.21181287095885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-36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</row>
    <row r="69" spans="1:46">
      <c r="A69" t="s">
        <v>111</v>
      </c>
      <c r="D69">
        <f>TWEPL!Q69</f>
        <v>5.4825499999999998</v>
      </c>
      <c r="E69">
        <f>GT_NG!Q69</f>
        <v>7.9380214541120369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45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623.86598207823727</v>
      </c>
      <c r="P69" s="36">
        <v>58.507387946428572</v>
      </c>
      <c r="Q69" s="36">
        <v>11.55</v>
      </c>
      <c r="R69" s="38">
        <v>22.39</v>
      </c>
      <c r="S69" s="38">
        <v>0</v>
      </c>
      <c r="T69" s="37">
        <f>SUMPRODUCT(LTA!J69:AN69,LTA!J$101:AN$101,LTA!J$104:AN$104)</f>
        <v>133.55000000000001</v>
      </c>
      <c r="U69" s="37">
        <f>SUMPRODUCT(LTA!J69:AN69,LTA!J$102:AN$102,LTA!J$104:AN$104)</f>
        <v>61.25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-36</v>
      </c>
      <c r="AA69" s="75">
        <f>STOA!I69</f>
        <v>0</v>
      </c>
      <c r="AB69" s="75">
        <f>-STOA!O69</f>
        <v>-220</v>
      </c>
      <c r="AC69">
        <f t="shared" si="3"/>
        <v>10.710845899063122</v>
      </c>
      <c r="AD69">
        <f t="shared" si="4"/>
        <v>655.82309557971485</v>
      </c>
      <c r="AE69">
        <f>'IDT-1'!C69</f>
        <v>0</v>
      </c>
      <c r="AF69" s="24"/>
      <c r="AG69">
        <f t="shared" si="5"/>
        <v>655.82309557971485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-47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</row>
    <row r="70" spans="1:46">
      <c r="A70" t="s">
        <v>112</v>
      </c>
      <c r="D70">
        <f>TWEPL!Q70</f>
        <v>5.4825499999999998</v>
      </c>
      <c r="E70">
        <f>GT_NG!Q70</f>
        <v>7.9380214541120369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45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627.32118954853911</v>
      </c>
      <c r="P70" s="36">
        <v>68.040000000000006</v>
      </c>
      <c r="Q70" s="36">
        <v>11.46</v>
      </c>
      <c r="R70" s="38">
        <v>19.517343133251668</v>
      </c>
      <c r="S70" s="38">
        <v>0</v>
      </c>
      <c r="T70" s="37">
        <f>SUMPRODUCT(LTA!J70:AN70,LTA!J$101:AN$101,LTA!J$104:AN$104)</f>
        <v>111.58</v>
      </c>
      <c r="U70" s="37">
        <f>SUMPRODUCT(LTA!J70:AN70,LTA!J$102:AN$102,LTA!J$104:AN$104)</f>
        <v>61.25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-6</v>
      </c>
      <c r="AA70" s="75">
        <f>STOA!I70</f>
        <v>0</v>
      </c>
      <c r="AB70" s="75">
        <f>-STOA!O70</f>
        <v>-220</v>
      </c>
      <c r="AC70">
        <f t="shared" si="3"/>
        <v>10.424143795435413</v>
      </c>
      <c r="AD70">
        <f t="shared" si="4"/>
        <v>666.16496034046747</v>
      </c>
      <c r="AE70">
        <f>'IDT-1'!C70</f>
        <v>0</v>
      </c>
      <c r="AF70" s="24"/>
      <c r="AG70">
        <f t="shared" si="5"/>
        <v>666.16496034046747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-55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</row>
    <row r="71" spans="1:46">
      <c r="A71" t="s">
        <v>113</v>
      </c>
      <c r="D71">
        <f>TWEPL!Q71</f>
        <v>5.4825499999999998</v>
      </c>
      <c r="E71">
        <f>GT_NG!Q71</f>
        <v>7.9380214541120369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45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643.83306776733184</v>
      </c>
      <c r="P71" s="36">
        <v>68.040000000000006</v>
      </c>
      <c r="Q71" s="36">
        <v>22.05</v>
      </c>
      <c r="R71" s="38">
        <v>13.19</v>
      </c>
      <c r="S71" s="38">
        <v>0</v>
      </c>
      <c r="T71" s="37">
        <f>SUMPRODUCT(LTA!J71:AN71,LTA!J$101:AN$101,LTA!J$104:AN$104)</f>
        <v>88.9</v>
      </c>
      <c r="U71" s="37">
        <f>SUMPRODUCT(LTA!J71:AN71,LTA!J$102:AN$102,LTA!J$104:AN$104)</f>
        <v>90.12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-4</v>
      </c>
      <c r="AA71" s="75">
        <f>STOA!I71</f>
        <v>0</v>
      </c>
      <c r="AB71" s="75">
        <f>-STOA!O71</f>
        <v>-220</v>
      </c>
      <c r="AC71">
        <f t="shared" si="3"/>
        <v>10.659117047878844</v>
      </c>
      <c r="AD71">
        <f t="shared" si="4"/>
        <v>691.89452217356506</v>
      </c>
      <c r="AE71">
        <f>'IDT-1'!C71</f>
        <v>0</v>
      </c>
      <c r="AF71" s="24"/>
      <c r="AG71">
        <f t="shared" si="5"/>
        <v>691.89452217356506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-58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</row>
    <row r="72" spans="1:46">
      <c r="A72" t="s">
        <v>114</v>
      </c>
      <c r="D72">
        <f>TWEPL!Q72</f>
        <v>5.4825499999999998</v>
      </c>
      <c r="E72">
        <f>GT_NG!Q72</f>
        <v>7.9380214541120369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45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658.80911927005855</v>
      </c>
      <c r="P72" s="36">
        <v>68.040000000000006</v>
      </c>
      <c r="Q72" s="36">
        <v>22.05</v>
      </c>
      <c r="R72" s="38">
        <v>7.7700000000000005</v>
      </c>
      <c r="S72" s="38">
        <v>0</v>
      </c>
      <c r="T72" s="37">
        <f>SUMPRODUCT(LTA!J72:AN72,LTA!J$101:AN$101,LTA!J$104:AN$104)</f>
        <v>67.55</v>
      </c>
      <c r="U72" s="37">
        <f>SUMPRODUCT(LTA!J72:AN72,LTA!J$102:AN$102,LTA!J$104:AN$104)</f>
        <v>107.08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-220</v>
      </c>
      <c r="AC72">
        <f t="shared" si="3"/>
        <v>10.626271460977746</v>
      </c>
      <c r="AD72">
        <f t="shared" si="4"/>
        <v>706.0934192631928</v>
      </c>
      <c r="AE72">
        <f>'IDT-1'!C72</f>
        <v>0</v>
      </c>
      <c r="AF72" s="24"/>
      <c r="AG72">
        <f t="shared" si="5"/>
        <v>706.0934192631928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-53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</row>
    <row r="73" spans="1:46">
      <c r="A73" t="s">
        <v>115</v>
      </c>
      <c r="D73">
        <f>TWEPL!Q73</f>
        <v>5.4825499999999998</v>
      </c>
      <c r="E73">
        <f>GT_NG!Q73</f>
        <v>7.9380214541120369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45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689.17123908806036</v>
      </c>
      <c r="P73" s="36">
        <v>68.040000000000006</v>
      </c>
      <c r="Q73" s="36">
        <v>22.05</v>
      </c>
      <c r="R73" s="38">
        <v>3.99734219269103</v>
      </c>
      <c r="S73" s="38">
        <v>0</v>
      </c>
      <c r="T73" s="37">
        <f>SUMPRODUCT(LTA!J73:AN73,LTA!J$101:AN$101,LTA!J$104:AN$104)</f>
        <v>57.52</v>
      </c>
      <c r="U73" s="37">
        <f>SUMPRODUCT(LTA!J73:AN73,LTA!J$102:AN$102,LTA!J$104:AN$104)</f>
        <v>107.08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-220</v>
      </c>
      <c r="AC73">
        <f t="shared" si="3"/>
        <v>10.714543995518232</v>
      </c>
      <c r="AD73">
        <f t="shared" si="4"/>
        <v>728.56460873934509</v>
      </c>
      <c r="AE73">
        <f>'IDT-1'!C73</f>
        <v>0</v>
      </c>
      <c r="AF73" s="24"/>
      <c r="AG73">
        <f t="shared" si="5"/>
        <v>728.56460873934509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-47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</row>
    <row r="74" spans="1:46">
      <c r="A74" t="s">
        <v>116</v>
      </c>
      <c r="D74">
        <f>TWEPL!Q74</f>
        <v>5.8324999999999996</v>
      </c>
      <c r="E74">
        <f>GT_NG!Q74</f>
        <v>7.9380214541120369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783.30370406418479</v>
      </c>
      <c r="P74" s="36">
        <v>68.040000000000006</v>
      </c>
      <c r="Q74" s="36">
        <v>22.05</v>
      </c>
      <c r="R74" s="38">
        <v>1.7673463268365814</v>
      </c>
      <c r="S74" s="38">
        <v>0</v>
      </c>
      <c r="T74" s="37">
        <f>SUMPRODUCT(LTA!J74:AN74,LTA!J$101:AN$101,LTA!J$104:AN$104)</f>
        <v>43.09</v>
      </c>
      <c r="U74" s="37">
        <f>SUMPRODUCT(LTA!J74:AN74,LTA!J$102:AN$102,LTA!J$104:AN$104)</f>
        <v>107.08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-220</v>
      </c>
      <c r="AC74">
        <f t="shared" si="3"/>
        <v>11.986291041336957</v>
      </c>
      <c r="AD74">
        <f t="shared" si="4"/>
        <v>742.1152808037964</v>
      </c>
      <c r="AE74">
        <f>'IDT-1'!C74</f>
        <v>0</v>
      </c>
      <c r="AF74" s="24"/>
      <c r="AG74">
        <f t="shared" si="5"/>
        <v>742.1152808037964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-115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</row>
    <row r="75" spans="1:46">
      <c r="A75" t="s">
        <v>117</v>
      </c>
      <c r="D75">
        <f>TWEPL!Q75</f>
        <v>5.8324999999999996</v>
      </c>
      <c r="E75">
        <f>GT_NG!Q75</f>
        <v>8.0095351609058394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49.998046951290966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782.90825415226914</v>
      </c>
      <c r="P75" s="36">
        <v>68.040000000000006</v>
      </c>
      <c r="Q75" s="36">
        <v>22.05</v>
      </c>
      <c r="R75" s="38">
        <v>0</v>
      </c>
      <c r="S75" s="38">
        <v>0</v>
      </c>
      <c r="T75" s="37">
        <f>SUMPRODUCT(LTA!J75:AN75,LTA!J$101:AN$101,LTA!J$104:AN$104)</f>
        <v>35.82</v>
      </c>
      <c r="U75" s="37">
        <f>SUMPRODUCT(LTA!J75:AN75,LTA!J$102:AN$102,LTA!J$104:AN$104)</f>
        <v>108.89999999999999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-220</v>
      </c>
      <c r="AC75">
        <f t="shared" si="3"/>
        <v>11.677264288437566</v>
      </c>
      <c r="AD75">
        <f t="shared" si="4"/>
        <v>763.88107197602835</v>
      </c>
      <c r="AE75">
        <f>'IDT-1'!C75</f>
        <v>0</v>
      </c>
      <c r="AF75" s="24"/>
      <c r="AG75">
        <f t="shared" si="5"/>
        <v>763.88107197602835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-86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</row>
    <row r="76" spans="1:46">
      <c r="A76" t="s">
        <v>118</v>
      </c>
      <c r="D76">
        <f>TWEPL!Q76</f>
        <v>5.8324999999999996</v>
      </c>
      <c r="E76">
        <f>GT_NG!Q76</f>
        <v>8.0095351609058394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49.998046951290966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782.90825415226914</v>
      </c>
      <c r="P76" s="36">
        <v>68.040000000000006</v>
      </c>
      <c r="Q76" s="36">
        <v>22.05</v>
      </c>
      <c r="R76" s="38">
        <v>0</v>
      </c>
      <c r="S76" s="38">
        <v>0</v>
      </c>
      <c r="T76" s="37">
        <f>SUMPRODUCT(LTA!J76:AN76,LTA!J$101:AN$101,LTA!J$104:AN$104)</f>
        <v>30.61</v>
      </c>
      <c r="U76" s="37">
        <f>SUMPRODUCT(LTA!J76:AN76,LTA!J$102:AN$102,LTA!J$104:AN$104)</f>
        <v>109.74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0</v>
      </c>
      <c r="AB76" s="75">
        <f>-STOA!O76</f>
        <v>-220</v>
      </c>
      <c r="AC76">
        <f t="shared" si="3"/>
        <v>11.530431238014009</v>
      </c>
      <c r="AD76">
        <f t="shared" si="4"/>
        <v>772.65790502645177</v>
      </c>
      <c r="AE76">
        <f>'IDT-1'!C76</f>
        <v>0</v>
      </c>
      <c r="AF76" s="24"/>
      <c r="AG76">
        <f t="shared" si="5"/>
        <v>772.65790502645177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-73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</row>
    <row r="77" spans="1:46">
      <c r="A77" t="s">
        <v>119</v>
      </c>
      <c r="D77">
        <f>TWEPL!Q77</f>
        <v>5.8324999999999996</v>
      </c>
      <c r="E77">
        <f>GT_NG!Q77</f>
        <v>8.0095351609058394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49.998046951290966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780.13122016040506</v>
      </c>
      <c r="P77" s="36">
        <v>68.040000000000006</v>
      </c>
      <c r="Q77" s="36">
        <v>22.05</v>
      </c>
      <c r="R77" s="38">
        <v>0</v>
      </c>
      <c r="S77" s="38">
        <v>0</v>
      </c>
      <c r="T77" s="37">
        <f>SUMPRODUCT(LTA!J77:AN77,LTA!J$101:AN$101,LTA!J$104:AN$104)</f>
        <v>31.65</v>
      </c>
      <c r="U77" s="37">
        <f>SUMPRODUCT(LTA!J77:AN77,LTA!J$102:AN$102,LTA!J$104:AN$104)</f>
        <v>116.58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0</v>
      </c>
      <c r="AB77" s="75">
        <f>-STOA!O77</f>
        <v>-220</v>
      </c>
      <c r="AC77">
        <f t="shared" si="3"/>
        <v>11.607180783381907</v>
      </c>
      <c r="AD77">
        <f t="shared" si="4"/>
        <v>773.68412148921993</v>
      </c>
      <c r="AE77">
        <f>'IDT-1'!C77</f>
        <v>0</v>
      </c>
      <c r="AF77" s="24"/>
      <c r="AG77">
        <f t="shared" si="5"/>
        <v>773.68412148921993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-77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</row>
    <row r="78" spans="1:46">
      <c r="A78" t="s">
        <v>120</v>
      </c>
      <c r="D78">
        <f>TWEPL!Q78</f>
        <v>5.8324999999999996</v>
      </c>
      <c r="E78">
        <f>GT_NG!Q78</f>
        <v>8.0095351609058394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49.998046951290966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786.30291982192978</v>
      </c>
      <c r="P78" s="36">
        <v>68.040000000000006</v>
      </c>
      <c r="Q78" s="36">
        <v>22.05</v>
      </c>
      <c r="R78" s="38">
        <v>0</v>
      </c>
      <c r="S78" s="38">
        <v>0</v>
      </c>
      <c r="T78" s="37">
        <f>SUMPRODUCT(LTA!J78:AN78,LTA!J$101:AN$101,LTA!J$104:AN$104)</f>
        <v>34.67</v>
      </c>
      <c r="U78" s="37">
        <f>SUMPRODUCT(LTA!J78:AN78,LTA!J$102:AN$102,LTA!J$104:AN$104)</f>
        <v>116.74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0</v>
      </c>
      <c r="AB78" s="75">
        <f>-STOA!O78</f>
        <v>-220</v>
      </c>
      <c r="AC78">
        <f t="shared" si="3"/>
        <v>11.838215899586716</v>
      </c>
      <c r="AD78">
        <f t="shared" si="4"/>
        <v>764.80478603453969</v>
      </c>
      <c r="AE78">
        <f>'IDT-1'!C78</f>
        <v>0</v>
      </c>
      <c r="AF78" s="24"/>
      <c r="AG78">
        <f t="shared" si="5"/>
        <v>764.80478603453969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-95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</row>
    <row r="79" spans="1:46">
      <c r="A79" t="s">
        <v>121</v>
      </c>
      <c r="D79">
        <f>TWEPL!Q79</f>
        <v>5.8324999999999996</v>
      </c>
      <c r="E79">
        <f>GT_NG!Q79</f>
        <v>8.0095351609058394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49.998046951290966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755.11986325391626</v>
      </c>
      <c r="P79" s="36">
        <v>68.040000000000006</v>
      </c>
      <c r="Q79" s="36">
        <v>22.05</v>
      </c>
      <c r="R79" s="38">
        <v>0</v>
      </c>
      <c r="S79" s="38">
        <v>0</v>
      </c>
      <c r="T79" s="37">
        <f>SUMPRODUCT(LTA!J79:AN79,LTA!J$101:AN$101,LTA!J$104:AN$104)</f>
        <v>27.33</v>
      </c>
      <c r="U79" s="37">
        <f>SUMPRODUCT(LTA!J79:AN79,LTA!J$102:AN$102,LTA!J$104:AN$104)</f>
        <v>113.24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0</v>
      </c>
      <c r="AB79" s="75">
        <f>-STOA!O79</f>
        <v>-220</v>
      </c>
      <c r="AC79">
        <f t="shared" si="3"/>
        <v>11.468279908965627</v>
      </c>
      <c r="AD79">
        <f t="shared" si="4"/>
        <v>725.15166545714726</v>
      </c>
      <c r="AE79">
        <f>'IDT-1'!C79</f>
        <v>0</v>
      </c>
      <c r="AF79" s="24"/>
      <c r="AG79">
        <f t="shared" si="5"/>
        <v>725.15166545714726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-93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</row>
    <row r="80" spans="1:46">
      <c r="A80" t="s">
        <v>122</v>
      </c>
      <c r="D80">
        <f>TWEPL!Q80</f>
        <v>5.8324999999999996</v>
      </c>
      <c r="E80">
        <f>GT_NG!Q80</f>
        <v>8.0095351609058394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49.998046951290966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733.72240714683903</v>
      </c>
      <c r="P80" s="36">
        <v>68.040000000000006</v>
      </c>
      <c r="Q80" s="36">
        <v>22.05</v>
      </c>
      <c r="R80" s="38">
        <v>0</v>
      </c>
      <c r="S80" s="38">
        <v>0</v>
      </c>
      <c r="T80" s="37">
        <f>SUMPRODUCT(LTA!J80:AN80,LTA!J$101:AN$101,LTA!J$104:AN$104)</f>
        <v>29.33</v>
      </c>
      <c r="U80" s="37">
        <f>SUMPRODUCT(LTA!J80:AN80,LTA!J$102:AN$102,LTA!J$104:AN$104)</f>
        <v>114.39999999999999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0</v>
      </c>
      <c r="AB80" s="75">
        <f>-STOA!O80</f>
        <v>-220</v>
      </c>
      <c r="AC80">
        <f t="shared" si="3"/>
        <v>11.298142962216399</v>
      </c>
      <c r="AD80">
        <f t="shared" si="4"/>
        <v>709.08434629681938</v>
      </c>
      <c r="AE80">
        <f>'IDT-1'!C80</f>
        <v>0</v>
      </c>
      <c r="AF80" s="24"/>
      <c r="AG80">
        <f t="shared" si="5"/>
        <v>709.08434629681938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-91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</row>
    <row r="81" spans="1:46">
      <c r="A81" t="s">
        <v>123</v>
      </c>
      <c r="D81">
        <f>TWEPL!Q81</f>
        <v>5.8324999999999996</v>
      </c>
      <c r="E81">
        <f>GT_NG!Q81</f>
        <v>8.0095351609058394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49.998046951290966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721.46666151866998</v>
      </c>
      <c r="P81" s="36">
        <v>68.040000000000006</v>
      </c>
      <c r="Q81" s="36">
        <v>22.05</v>
      </c>
      <c r="R81" s="38">
        <v>0</v>
      </c>
      <c r="S81" s="38">
        <v>0</v>
      </c>
      <c r="T81" s="37">
        <f>SUMPRODUCT(LTA!J81:AN81,LTA!J$101:AN$101,LTA!J$104:AN$104)</f>
        <v>33</v>
      </c>
      <c r="U81" s="37">
        <f>SUMPRODUCT(LTA!J81:AN81,LTA!J$102:AN$102,LTA!J$104:AN$104)</f>
        <v>115.89999999999999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0</v>
      </c>
      <c r="AB81" s="75">
        <f>-STOA!O81</f>
        <v>-220</v>
      </c>
      <c r="AC81">
        <f t="shared" si="3"/>
        <v>11.33180543391356</v>
      </c>
      <c r="AD81">
        <f t="shared" si="4"/>
        <v>690.9649381969532</v>
      </c>
      <c r="AE81">
        <f>'IDT-1'!C81</f>
        <v>0</v>
      </c>
      <c r="AF81" s="24"/>
      <c r="AG81">
        <f t="shared" si="5"/>
        <v>690.9649381969532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-102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</row>
    <row r="82" spans="1:46">
      <c r="A82" t="s">
        <v>124</v>
      </c>
      <c r="D82">
        <f>TWEPL!Q82</f>
        <v>5.8324999999999996</v>
      </c>
      <c r="E82">
        <f>GT_NG!Q82</f>
        <v>8.0095351609058394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49.998046951290966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716.02094466567678</v>
      </c>
      <c r="P82" s="36">
        <v>68.040000000000006</v>
      </c>
      <c r="Q82" s="36">
        <v>22.05</v>
      </c>
      <c r="R82" s="38">
        <v>0</v>
      </c>
      <c r="S82" s="38">
        <v>0</v>
      </c>
      <c r="T82" s="37">
        <f>SUMPRODUCT(LTA!J82:AN82,LTA!J$101:AN$101,LTA!J$104:AN$104)</f>
        <v>35.33</v>
      </c>
      <c r="U82" s="37">
        <f>SUMPRODUCT(LTA!J82:AN82,LTA!J$102:AN$102,LTA!J$104:AN$104)</f>
        <v>116.74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0</v>
      </c>
      <c r="AB82" s="75">
        <f>-STOA!O82</f>
        <v>-220</v>
      </c>
      <c r="AC82">
        <f t="shared" si="3"/>
        <v>11.405872147322196</v>
      </c>
      <c r="AD82">
        <f t="shared" si="4"/>
        <v>677.61515463055139</v>
      </c>
      <c r="AE82">
        <f>'IDT-1'!C82</f>
        <v>0</v>
      </c>
      <c r="AF82" s="24"/>
      <c r="AG82">
        <f t="shared" si="5"/>
        <v>677.61515463055139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-113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</row>
    <row r="83" spans="1:46">
      <c r="A83" t="s">
        <v>125</v>
      </c>
      <c r="D83">
        <f>TWEPL!Q83</f>
        <v>5.8324999999999996</v>
      </c>
      <c r="E83">
        <f>GT_NG!Q83</f>
        <v>8.0095351609058394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44.998242256161873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716.02094466567678</v>
      </c>
      <c r="P83" s="36">
        <v>68.040000000000006</v>
      </c>
      <c r="Q83" s="36">
        <v>22.05</v>
      </c>
      <c r="R83" s="38">
        <v>0</v>
      </c>
      <c r="S83" s="38">
        <v>0</v>
      </c>
      <c r="T83" s="37">
        <f>SUMPRODUCT(LTA!J83:AN83,LTA!J$101:AN$101,LTA!J$104:AN$104)</f>
        <v>38.33</v>
      </c>
      <c r="U83" s="37">
        <f>SUMPRODUCT(LTA!J83:AN83,LTA!J$102:AN$102,LTA!J$104:AN$104)</f>
        <v>118.24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0</v>
      </c>
      <c r="AB83" s="75">
        <f>-STOA!O83</f>
        <v>-120</v>
      </c>
      <c r="AC83">
        <f t="shared" si="3"/>
        <v>11.054356321162659</v>
      </c>
      <c r="AD83">
        <f t="shared" si="4"/>
        <v>718.46686576158174</v>
      </c>
      <c r="AE83">
        <f>'IDT-1'!C83</f>
        <v>-50</v>
      </c>
      <c r="AF83" s="24"/>
      <c r="AG83">
        <f t="shared" si="5"/>
        <v>668.46686576158174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-172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</row>
    <row r="84" spans="1:46">
      <c r="A84" t="s">
        <v>126</v>
      </c>
      <c r="D84">
        <f>TWEPL!Q84</f>
        <v>5.8324999999999996</v>
      </c>
      <c r="E84">
        <f>GT_NG!Q84</f>
        <v>8.0095351609058394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44.998242256161873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716.08303140977091</v>
      </c>
      <c r="P84" s="36">
        <v>68.040000000000006</v>
      </c>
      <c r="Q84" s="36">
        <v>22.05</v>
      </c>
      <c r="R84" s="38">
        <v>0</v>
      </c>
      <c r="S84" s="38">
        <v>0</v>
      </c>
      <c r="T84" s="37">
        <f>SUMPRODUCT(LTA!J84:AN84,LTA!J$101:AN$101,LTA!J$104:AN$104)</f>
        <v>41.67</v>
      </c>
      <c r="U84" s="37">
        <f>SUMPRODUCT(LTA!J84:AN84,LTA!J$102:AN$102,LTA!J$104:AN$104)</f>
        <v>119.39999999999999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0</v>
      </c>
      <c r="AB84" s="75">
        <f>-STOA!O84</f>
        <v>-120</v>
      </c>
      <c r="AC84">
        <f t="shared" si="3"/>
        <v>11.109620165262829</v>
      </c>
      <c r="AD84">
        <f t="shared" si="4"/>
        <v>720.97368866157558</v>
      </c>
      <c r="AE84">
        <f>'IDT-1'!C84</f>
        <v>-70</v>
      </c>
      <c r="AF84" s="24"/>
      <c r="AG84">
        <f t="shared" si="5"/>
        <v>650.97368866157558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-174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</row>
    <row r="85" spans="1:46">
      <c r="A85" t="s">
        <v>127</v>
      </c>
      <c r="D85">
        <f>TWEPL!Q85</f>
        <v>5.8324999999999996</v>
      </c>
      <c r="E85">
        <f>GT_NG!Q85</f>
        <v>8.0089988751406072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44.998242256161873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623.26312435258171</v>
      </c>
      <c r="P85" s="36">
        <v>68.040000000000006</v>
      </c>
      <c r="Q85" s="36">
        <v>22.05</v>
      </c>
      <c r="R85" s="38">
        <v>0</v>
      </c>
      <c r="S85" s="38">
        <v>0</v>
      </c>
      <c r="T85" s="37">
        <f>SUMPRODUCT(LTA!J85:AN85,LTA!J$101:AN$101,LTA!J$104:AN$104)</f>
        <v>51</v>
      </c>
      <c r="U85" s="37">
        <f>SUMPRODUCT(LTA!J85:AN85,LTA!J$102:AN$102,LTA!J$104:AN$104)</f>
        <v>120.24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0</v>
      </c>
      <c r="AB85" s="75">
        <f>-STOA!O85</f>
        <v>-120</v>
      </c>
      <c r="AC85">
        <f t="shared" si="3"/>
        <v>9.8308465581646658</v>
      </c>
      <c r="AD85">
        <f t="shared" si="4"/>
        <v>708.60201892571945</v>
      </c>
      <c r="AE85">
        <f>'IDT-1'!C85</f>
        <v>-92.849000000000004</v>
      </c>
      <c r="AF85" s="24"/>
      <c r="AG85">
        <f t="shared" si="5"/>
        <v>615.7530189257194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-105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</row>
    <row r="86" spans="1:46">
      <c r="A86" t="s">
        <v>128</v>
      </c>
      <c r="D86">
        <f>TWEPL!Q86</f>
        <v>5.8324999999999996</v>
      </c>
      <c r="E86">
        <f>GT_NG!Q86</f>
        <v>8.0089988751406072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44.998242256161873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623.26303165299282</v>
      </c>
      <c r="P86" s="36">
        <v>68.040000000000006</v>
      </c>
      <c r="Q86" s="36">
        <v>22.05</v>
      </c>
      <c r="R86" s="38">
        <v>0</v>
      </c>
      <c r="S86" s="38">
        <v>0</v>
      </c>
      <c r="T86" s="37">
        <f>SUMPRODUCT(LTA!J86:AN86,LTA!J$101:AN$101,LTA!J$104:AN$104)</f>
        <v>55.33</v>
      </c>
      <c r="U86" s="37">
        <f>SUMPRODUCT(LTA!J86:AN86,LTA!J$102:AN$102,LTA!J$104:AN$104)</f>
        <v>120.24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0</v>
      </c>
      <c r="AB86" s="75">
        <f>-STOA!O86</f>
        <v>-120</v>
      </c>
      <c r="AC86">
        <f t="shared" si="3"/>
        <v>9.9519293567370113</v>
      </c>
      <c r="AD86">
        <f t="shared" si="4"/>
        <v>702.81084342755832</v>
      </c>
      <c r="AE86">
        <f>'IDT-1'!C86</f>
        <v>-77.474999999999994</v>
      </c>
      <c r="AF86" s="24"/>
      <c r="AG86">
        <f t="shared" si="5"/>
        <v>625.3358434275583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-115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</row>
    <row r="87" spans="1:46">
      <c r="A87" t="s">
        <v>129</v>
      </c>
      <c r="D87">
        <f>TWEPL!Q87</f>
        <v>5.4825499999999998</v>
      </c>
      <c r="E87">
        <f>GT_NG!Q87</f>
        <v>8.0089988751406072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45.06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621.11072854518966</v>
      </c>
      <c r="P87" s="36">
        <v>33.69</v>
      </c>
      <c r="Q87" s="36">
        <v>11.55</v>
      </c>
      <c r="R87" s="38">
        <v>0</v>
      </c>
      <c r="S87" s="38">
        <v>0</v>
      </c>
      <c r="T87" s="37">
        <f>SUMPRODUCT(LTA!J87:AN87,LTA!J$101:AN$101,LTA!J$104:AN$104)</f>
        <v>57</v>
      </c>
      <c r="U87" s="37">
        <f>SUMPRODUCT(LTA!J87:AN87,LTA!J$102:AN$102,LTA!J$104:AN$104)</f>
        <v>94.210000000000008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0</v>
      </c>
      <c r="AB87" s="75">
        <f>-STOA!O87</f>
        <v>-120</v>
      </c>
      <c r="AC87">
        <f t="shared" si="3"/>
        <v>9.01969004440903</v>
      </c>
      <c r="AD87">
        <f t="shared" si="4"/>
        <v>671.0925873759212</v>
      </c>
      <c r="AE87">
        <f>'IDT-1'!C87</f>
        <v>-54</v>
      </c>
      <c r="AF87" s="24"/>
      <c r="AG87">
        <f t="shared" si="5"/>
        <v>617.0925873759212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-76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</row>
    <row r="88" spans="1:46">
      <c r="A88" t="s">
        <v>130</v>
      </c>
      <c r="D88">
        <f>TWEPL!Q88</f>
        <v>5.4825499999999998</v>
      </c>
      <c r="E88">
        <f>GT_NG!Q88</f>
        <v>8.0089988751406072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45.06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637.96360173784262</v>
      </c>
      <c r="P88" s="36">
        <v>33.69</v>
      </c>
      <c r="Q88" s="36">
        <v>11.55</v>
      </c>
      <c r="R88" s="38">
        <v>0</v>
      </c>
      <c r="S88" s="38">
        <v>0</v>
      </c>
      <c r="T88" s="37">
        <f>SUMPRODUCT(LTA!J88:AN88,LTA!J$101:AN$101,LTA!J$104:AN$104)</f>
        <v>57.67</v>
      </c>
      <c r="U88" s="37">
        <f>SUMPRODUCT(LTA!J88:AN88,LTA!J$102:AN$102,LTA!J$104:AN$104)</f>
        <v>75.97999999999999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-24</v>
      </c>
      <c r="AA88" s="75">
        <f>STOA!I88</f>
        <v>0</v>
      </c>
      <c r="AB88" s="75">
        <f>-STOA!O88</f>
        <v>-120</v>
      </c>
      <c r="AC88">
        <f t="shared" si="3"/>
        <v>9.1492887028255403</v>
      </c>
      <c r="AD88">
        <f t="shared" si="4"/>
        <v>654.25586191015771</v>
      </c>
      <c r="AE88">
        <f>'IDT-1'!C88</f>
        <v>-48.262999999999998</v>
      </c>
      <c r="AF88" s="24"/>
      <c r="AG88">
        <f t="shared" si="5"/>
        <v>605.99286191015767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-68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</row>
    <row r="89" spans="1:46">
      <c r="A89" t="s">
        <v>131</v>
      </c>
      <c r="D89">
        <f>TWEPL!Q89</f>
        <v>5.4825499999999998</v>
      </c>
      <c r="E89">
        <f>GT_NG!Q89</f>
        <v>8.0089988751406072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45.06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630.26362219588259</v>
      </c>
      <c r="P89" s="36">
        <v>33.69</v>
      </c>
      <c r="Q89" s="36">
        <v>11.55</v>
      </c>
      <c r="R89" s="38">
        <v>0</v>
      </c>
      <c r="S89" s="38">
        <v>0</v>
      </c>
      <c r="T89" s="37">
        <f>SUMPRODUCT(LTA!J89:AN89,LTA!J$101:AN$101,LTA!J$104:AN$104)</f>
        <v>58.33</v>
      </c>
      <c r="U89" s="37">
        <f>SUMPRODUCT(LTA!J89:AN89,LTA!J$102:AN$102,LTA!J$104:AN$104)</f>
        <v>76.64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-34</v>
      </c>
      <c r="AA89" s="75">
        <f>STOA!I89</f>
        <v>0</v>
      </c>
      <c r="AB89" s="75">
        <f>-STOA!O89</f>
        <v>-120</v>
      </c>
      <c r="AC89">
        <f t="shared" si="3"/>
        <v>9.1549949787473004</v>
      </c>
      <c r="AD89">
        <f t="shared" si="4"/>
        <v>640.87017609227587</v>
      </c>
      <c r="AE89">
        <f>'IDT-1'!C89</f>
        <v>-52.899000000000001</v>
      </c>
      <c r="AF89" s="24"/>
      <c r="AG89">
        <f t="shared" si="5"/>
        <v>587.97117609227587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-65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</row>
    <row r="90" spans="1:46">
      <c r="A90" t="s">
        <v>132</v>
      </c>
      <c r="D90">
        <f>TWEPL!Q90</f>
        <v>5.4825499999999998</v>
      </c>
      <c r="E90">
        <f>GT_NG!Q90</f>
        <v>8.0089988751406072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45.06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618.11304186151585</v>
      </c>
      <c r="P90" s="36">
        <v>33.69</v>
      </c>
      <c r="Q90" s="36">
        <v>11.55</v>
      </c>
      <c r="R90" s="38">
        <v>0</v>
      </c>
      <c r="S90" s="38">
        <v>0</v>
      </c>
      <c r="T90" s="37">
        <f>SUMPRODUCT(LTA!J90:AN90,LTA!J$101:AN$101,LTA!J$104:AN$104)</f>
        <v>59</v>
      </c>
      <c r="U90" s="37">
        <f>SUMPRODUCT(LTA!J90:AN90,LTA!J$102:AN$102,LTA!J$104:AN$104)</f>
        <v>77.14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-11</v>
      </c>
      <c r="AA90" s="75">
        <f>STOA!I90</f>
        <v>0</v>
      </c>
      <c r="AB90" s="75">
        <f>-STOA!O90</f>
        <v>-120</v>
      </c>
      <c r="AC90">
        <f t="shared" si="3"/>
        <v>9.0288734730390647</v>
      </c>
      <c r="AD90">
        <f t="shared" si="4"/>
        <v>634.01571726361738</v>
      </c>
      <c r="AE90">
        <f>'IDT-1'!C90</f>
        <v>-56</v>
      </c>
      <c r="AF90" s="24"/>
      <c r="AG90">
        <f t="shared" si="5"/>
        <v>578.01571726361738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-84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</row>
    <row r="91" spans="1:46">
      <c r="A91" t="s">
        <v>133</v>
      </c>
      <c r="D91">
        <f>TWEPL!Q91</f>
        <v>5.4825499999999998</v>
      </c>
      <c r="E91">
        <f>GT_NG!Q91</f>
        <v>8.0089988751406072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45.06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619.82521340753749</v>
      </c>
      <c r="P91" s="36">
        <v>33.69</v>
      </c>
      <c r="Q91" s="36">
        <v>11.55</v>
      </c>
      <c r="R91" s="38">
        <v>0</v>
      </c>
      <c r="S91" s="38">
        <v>0</v>
      </c>
      <c r="T91" s="37">
        <f>SUMPRODUCT(LTA!J91:AN91,LTA!J$101:AN$101,LTA!J$104:AN$104)</f>
        <v>58</v>
      </c>
      <c r="U91" s="37">
        <f>SUMPRODUCT(LTA!J91:AN91,LTA!J$102:AN$102,LTA!J$104:AN$104)</f>
        <v>77.14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-39.96</v>
      </c>
      <c r="AA91" s="75">
        <f>STOA!I91</f>
        <v>0</v>
      </c>
      <c r="AB91" s="75">
        <f>-STOA!O91</f>
        <v>-128.4</v>
      </c>
      <c r="AC91">
        <f t="shared" si="3"/>
        <v>9.5800594251995062</v>
      </c>
      <c r="AD91">
        <f t="shared" si="4"/>
        <v>569.81670285747862</v>
      </c>
      <c r="AE91">
        <f>'IDT-1'!C91</f>
        <v>-7.1970000000000001</v>
      </c>
      <c r="AF91" s="24"/>
      <c r="AG91">
        <f t="shared" si="5"/>
        <v>562.61970285747861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-111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</row>
    <row r="92" spans="1:46">
      <c r="A92" t="s">
        <v>134</v>
      </c>
      <c r="D92">
        <f>TWEPL!Q92</f>
        <v>5.4825499999999998</v>
      </c>
      <c r="E92">
        <f>GT_NG!Q92</f>
        <v>8.0089988751406072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45.06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620.84700983282926</v>
      </c>
      <c r="P92" s="36">
        <v>33.69</v>
      </c>
      <c r="Q92" s="36">
        <v>11.55</v>
      </c>
      <c r="R92" s="38">
        <v>0</v>
      </c>
      <c r="S92" s="38">
        <v>0</v>
      </c>
      <c r="T92" s="37">
        <f>SUMPRODUCT(LTA!J92:AN92,LTA!J$101:AN$101,LTA!J$104:AN$104)</f>
        <v>57.33</v>
      </c>
      <c r="U92" s="37">
        <f>SUMPRODUCT(LTA!J92:AN92,LTA!J$102:AN$102,LTA!J$104:AN$104)</f>
        <v>76.97999999999999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-86</v>
      </c>
      <c r="AA92" s="75">
        <f>STOA!I92</f>
        <v>0</v>
      </c>
      <c r="AB92" s="75">
        <f>-STOA!O92</f>
        <v>-128.4</v>
      </c>
      <c r="AC92">
        <f t="shared" si="3"/>
        <v>9.78531714687829</v>
      </c>
      <c r="AD92">
        <f t="shared" si="4"/>
        <v>545.76324156109172</v>
      </c>
      <c r="AE92">
        <f>'IDT-1'!C92</f>
        <v>0</v>
      </c>
      <c r="AF92" s="24"/>
      <c r="AG92">
        <f t="shared" si="5"/>
        <v>545.76324156109172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-89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</row>
    <row r="93" spans="1:46">
      <c r="A93" t="s">
        <v>135</v>
      </c>
      <c r="D93">
        <f>TWEPL!Q93</f>
        <v>5.4825499999999998</v>
      </c>
      <c r="E93">
        <f>GT_NG!Q93</f>
        <v>8.0089988751406072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45.06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620.84653045126277</v>
      </c>
      <c r="P93" s="36">
        <v>33.69</v>
      </c>
      <c r="Q93" s="36">
        <v>11.55</v>
      </c>
      <c r="R93" s="38">
        <v>0</v>
      </c>
      <c r="S93" s="38">
        <v>0</v>
      </c>
      <c r="T93" s="37">
        <f>SUMPRODUCT(LTA!J93:AN93,LTA!J$101:AN$101,LTA!J$104:AN$104)</f>
        <v>47.33</v>
      </c>
      <c r="U93" s="37">
        <f>SUMPRODUCT(LTA!J93:AN93,LTA!J$102:AN$102,LTA!J$104:AN$104)</f>
        <v>76.97999999999999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-89.25</v>
      </c>
      <c r="AA93" s="75">
        <f>STOA!I93</f>
        <v>0</v>
      </c>
      <c r="AB93" s="75">
        <f>-STOA!O93</f>
        <v>-128.4</v>
      </c>
      <c r="AC93">
        <f t="shared" si="3"/>
        <v>9.8474405908274676</v>
      </c>
      <c r="AD93">
        <f t="shared" si="4"/>
        <v>518.45063873557604</v>
      </c>
      <c r="AE93">
        <f>'IDT-1'!C93</f>
        <v>0</v>
      </c>
      <c r="AF93" s="24"/>
      <c r="AG93">
        <f t="shared" si="5"/>
        <v>518.45063873557604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-103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</row>
    <row r="94" spans="1:46">
      <c r="A94" t="s">
        <v>136</v>
      </c>
      <c r="D94">
        <f>TWEPL!Q94</f>
        <v>5.4825499999999998</v>
      </c>
      <c r="E94">
        <f>GT_NG!Q94</f>
        <v>8.6191693290734825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45.06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620.84653045126277</v>
      </c>
      <c r="P94" s="36">
        <v>33.69</v>
      </c>
      <c r="Q94" s="36">
        <v>11.55</v>
      </c>
      <c r="R94" s="38">
        <v>0</v>
      </c>
      <c r="S94" s="38">
        <v>0</v>
      </c>
      <c r="T94" s="37">
        <f>SUMPRODUCT(LTA!J94:AN94,LTA!J$101:AN$101,LTA!J$104:AN$104)</f>
        <v>46.67</v>
      </c>
      <c r="U94" s="37">
        <f>SUMPRODUCT(LTA!J94:AN94,LTA!J$102:AN$102,LTA!J$104:AN$104)</f>
        <v>76.819999999999993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-86</v>
      </c>
      <c r="AA94" s="75">
        <f>STOA!I94</f>
        <v>0</v>
      </c>
      <c r="AB94" s="75">
        <f>-STOA!O94</f>
        <v>-128.4</v>
      </c>
      <c r="AC94">
        <f t="shared" si="3"/>
        <v>9.9706275990826168</v>
      </c>
      <c r="AD94">
        <f t="shared" si="4"/>
        <v>503.36762218125364</v>
      </c>
      <c r="AE94">
        <f>'IDT-1'!C94</f>
        <v>0</v>
      </c>
      <c r="AF94" s="24"/>
      <c r="AG94">
        <f t="shared" si="5"/>
        <v>503.36762218125364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-121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</row>
    <row r="95" spans="1:46">
      <c r="A95" t="s">
        <v>137</v>
      </c>
      <c r="D95">
        <f>TWEPL!Q95</f>
        <v>5.4825499999999998</v>
      </c>
      <c r="E95">
        <f>GT_NG!Q95</f>
        <v>8.6191693290734825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45.06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618.1593048456964</v>
      </c>
      <c r="P95" s="36">
        <v>37.130000000000003</v>
      </c>
      <c r="Q95" s="36">
        <v>11.763529411764704</v>
      </c>
      <c r="R95" s="38">
        <v>0</v>
      </c>
      <c r="S95" s="38">
        <v>0</v>
      </c>
      <c r="T95" s="37">
        <f>SUMPRODUCT(LTA!J95:AN95,LTA!J$101:AN$101,LTA!J$104:AN$104)</f>
        <v>46.33</v>
      </c>
      <c r="U95" s="37">
        <f>SUMPRODUCT(LTA!J95:AN95,LTA!J$102:AN$102,LTA!J$104:AN$104)</f>
        <v>76.819999999999993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-106</v>
      </c>
      <c r="AA95" s="75">
        <f>STOA!I95</f>
        <v>0</v>
      </c>
      <c r="AB95" s="75">
        <f>-STOA!O95</f>
        <v>-128.4</v>
      </c>
      <c r="AC95">
        <f t="shared" si="3"/>
        <v>10.18766749417691</v>
      </c>
      <c r="AD95">
        <f>SUM(B95:AB95,AI95:AT95)-AC95</f>
        <v>478.7768860923577</v>
      </c>
      <c r="AE95">
        <f>'IDT-1'!C95</f>
        <v>0</v>
      </c>
      <c r="AF95" s="24"/>
      <c r="AG95">
        <f t="shared" si="5"/>
        <v>478.7768860923577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-126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</row>
    <row r="96" spans="1:46">
      <c r="A96" t="s">
        <v>138</v>
      </c>
      <c r="D96">
        <f>TWEPL!Q96</f>
        <v>5.4825499999999998</v>
      </c>
      <c r="E96">
        <f>GT_NG!Q96</f>
        <v>8.6191693290734825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45.06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616.05082457282538</v>
      </c>
      <c r="P96" s="36">
        <v>33.690000000000005</v>
      </c>
      <c r="Q96" s="36">
        <v>11.549999999999999</v>
      </c>
      <c r="R96" s="38">
        <v>0</v>
      </c>
      <c r="S96" s="38">
        <v>0</v>
      </c>
      <c r="T96" s="37">
        <f>SUMPRODUCT(LTA!J96:AN96,LTA!J$101:AN$101,LTA!J$104:AN$104)</f>
        <v>45.67</v>
      </c>
      <c r="U96" s="37">
        <f>SUMPRODUCT(LTA!J96:AN96,LTA!J$102:AN$102,LTA!J$104:AN$104)</f>
        <v>76.47999999999999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-131</v>
      </c>
      <c r="AA96" s="75">
        <f>STOA!I96</f>
        <v>0</v>
      </c>
      <c r="AB96" s="75">
        <f>-STOA!O96</f>
        <v>-128.4</v>
      </c>
      <c r="AC96">
        <f t="shared" si="3"/>
        <v>10.215578190074861</v>
      </c>
      <c r="AD96">
        <f t="shared" si="4"/>
        <v>461.98696571182398</v>
      </c>
      <c r="AE96">
        <f>'IDT-1'!C96</f>
        <v>0</v>
      </c>
      <c r="AF96" s="24"/>
      <c r="AG96">
        <f t="shared" si="5"/>
        <v>461.98696571182398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-111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</row>
    <row r="97" spans="1:46">
      <c r="A97" t="s">
        <v>139</v>
      </c>
      <c r="D97">
        <f>TWEPL!Q97</f>
        <v>5.4825499999999998</v>
      </c>
      <c r="E97">
        <f>GT_NG!Q97</f>
        <v>8.6191693290734825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45.06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615.96687987263203</v>
      </c>
      <c r="P97" s="36">
        <v>33.690000000000005</v>
      </c>
      <c r="Q97" s="36">
        <v>11.549999999999999</v>
      </c>
      <c r="R97" s="38">
        <v>0</v>
      </c>
      <c r="S97" s="38">
        <v>0</v>
      </c>
      <c r="T97" s="37">
        <f>SUMPRODUCT(LTA!J97:AN97,LTA!J$101:AN$101,LTA!J$104:AN$104)</f>
        <v>45.67</v>
      </c>
      <c r="U97" s="37">
        <f>SUMPRODUCT(LTA!J97:AN97,LTA!J$102:AN$102,LTA!J$104:AN$104)</f>
        <v>76.319999999999993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-151</v>
      </c>
      <c r="AA97" s="75">
        <f>STOA!I97</f>
        <v>0</v>
      </c>
      <c r="AB97" s="75">
        <f>-STOA!O97</f>
        <v>-128.4</v>
      </c>
      <c r="AC97">
        <f t="shared" si="3"/>
        <v>10.399894524540795</v>
      </c>
      <c r="AD97">
        <f t="shared" si="4"/>
        <v>439.5587046771646</v>
      </c>
      <c r="AE97">
        <f>'IDT-1'!C97</f>
        <v>0</v>
      </c>
      <c r="AF97" s="24"/>
      <c r="AG97">
        <f t="shared" si="5"/>
        <v>439.5587046771646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-113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</row>
    <row r="98" spans="1:46">
      <c r="A98" t="s">
        <v>140</v>
      </c>
      <c r="D98">
        <f>TWEPL!Q98</f>
        <v>5.4825499999999998</v>
      </c>
      <c r="E98">
        <f>GT_NG!Q98</f>
        <v>8.6191693290734825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45.06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615.95980292592424</v>
      </c>
      <c r="P98" s="36">
        <v>33.69</v>
      </c>
      <c r="Q98" s="36">
        <v>11.55</v>
      </c>
      <c r="R98" s="38">
        <v>0</v>
      </c>
      <c r="S98" s="38">
        <v>0</v>
      </c>
      <c r="T98" s="37">
        <f>SUMPRODUCT(LTA!J98:AN98,LTA!J$101:AN$101,LTA!J$104:AN$104)</f>
        <v>45.67</v>
      </c>
      <c r="U98" s="37">
        <f>SUMPRODUCT(LTA!J98:AN98,LTA!J$102:AN$102,LTA!J$104:AN$104)</f>
        <v>76.319999999999993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-176</v>
      </c>
      <c r="AA98" s="75">
        <f>STOA!I98</f>
        <v>0</v>
      </c>
      <c r="AB98" s="75">
        <f>-STOA!O98</f>
        <v>-128.4</v>
      </c>
      <c r="AC98">
        <f t="shared" si="3"/>
        <v>10.552315917236452</v>
      </c>
      <c r="AD98">
        <f t="shared" si="4"/>
        <v>421.39920633776126</v>
      </c>
      <c r="AE98">
        <f>'IDT-1'!C98</f>
        <v>0</v>
      </c>
      <c r="AF98" s="24"/>
      <c r="AG98">
        <f t="shared" si="5"/>
        <v>421.39920633776126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-106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0.12388230000000007</v>
      </c>
      <c r="E99">
        <f t="shared" si="6"/>
        <v>0.19689272024717025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1.122505882132512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15.489537152716517</v>
      </c>
      <c r="P99" s="36">
        <f t="shared" si="6"/>
        <v>1.1633351370220821</v>
      </c>
      <c r="Q99" s="36">
        <f t="shared" si="6"/>
        <v>0.37119954995875892</v>
      </c>
      <c r="R99" s="38">
        <f t="shared" si="6"/>
        <v>0.25695368099011773</v>
      </c>
      <c r="S99" s="38">
        <f t="shared" si="6"/>
        <v>0</v>
      </c>
      <c r="T99" s="37">
        <f t="shared" si="6"/>
        <v>2.6963949999999994</v>
      </c>
      <c r="U99" s="37">
        <f t="shared" si="6"/>
        <v>2.0950574999999985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-2.0802350000000001</v>
      </c>
      <c r="AA99" s="75">
        <f t="shared" si="6"/>
        <v>0</v>
      </c>
      <c r="AB99" s="75">
        <f t="shared" si="6"/>
        <v>-4.1972000000000014</v>
      </c>
      <c r="AC99">
        <f t="shared" si="6"/>
        <v>0.26801185659958898</v>
      </c>
      <c r="AD99">
        <f t="shared" si="6"/>
        <v>14.927812066467567</v>
      </c>
      <c r="AE99">
        <f t="shared" si="6"/>
        <v>-0.314753</v>
      </c>
      <c r="AG99">
        <f t="shared" si="6"/>
        <v>14.613059066467569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-2.0425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AJ1:AJ2"/>
    <mergeCell ref="AK1:AK2"/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R1:AR2"/>
    <mergeCell ref="AN1:AN2"/>
    <mergeCell ref="AL1:AL2"/>
    <mergeCell ref="AM1:AM2"/>
    <mergeCell ref="AO1:AO2"/>
    <mergeCell ref="AP1:AP2"/>
    <mergeCell ref="AQ1:A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6" ht="15" customHeight="1">
      <c r="A1" s="190">
        <f>Allocation_SG!A1</f>
        <v>45337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TWEPL!R3</f>
        <v>7.6729499999999993</v>
      </c>
      <c r="E3">
        <f>GT_NG!T3</f>
        <v>10.714090287277703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56.99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417.53404279378003</v>
      </c>
      <c r="P3" s="36">
        <v>48.13</v>
      </c>
      <c r="Q3" s="36">
        <v>7.6999999999999984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302.88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-31</v>
      </c>
      <c r="AA3" s="75">
        <f>STOA!J3</f>
        <v>1.56</v>
      </c>
      <c r="AB3" s="75">
        <f>-STOA!P3</f>
        <v>0</v>
      </c>
      <c r="AC3">
        <f>SUMIF(B3:AB3,"&gt;0")*$AC$2-SUMIF(B3:AB3,"&lt;0")*($AC$2/(1-$AC$2))+SUMIF(AI3:AR3,"&gt;0")*$AC$2-SUMIF(AI3:AR3,"&lt;0")*($AC$2/(1-$AC$2))</f>
        <v>8.5729332802124691</v>
      </c>
      <c r="AD3">
        <f>SUM(B3:AB3,AI3:AT3)-AC3</f>
        <v>678.60814980084524</v>
      </c>
      <c r="AE3">
        <f>'IDT-1'!F3</f>
        <v>0</v>
      </c>
      <c r="AF3" s="24"/>
      <c r="AG3">
        <f>SUM(AD3:AF3)</f>
        <v>678.60814980084524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-135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</row>
    <row r="4" spans="1:46">
      <c r="A4" t="s">
        <v>46</v>
      </c>
      <c r="D4">
        <f>TWEPL!R4</f>
        <v>6.0179999999999998</v>
      </c>
      <c r="E4">
        <f>GT_NG!T4</f>
        <v>11.015047879616965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56.99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445.66974494903258</v>
      </c>
      <c r="P4" s="36">
        <v>74.784229398789662</v>
      </c>
      <c r="Q4" s="36">
        <v>26.64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328.27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-259.75</v>
      </c>
      <c r="AA4" s="75">
        <f>STOA!J4</f>
        <v>1.56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10.48482872612154</v>
      </c>
      <c r="AD4">
        <f t="shared" ref="AD4:AD67" si="1">SUM(B4:AB4,AI4:AT4)-AC4</f>
        <v>645.71219350131753</v>
      </c>
      <c r="AE4">
        <f>'IDT-1'!F4</f>
        <v>0</v>
      </c>
      <c r="AF4" s="24"/>
      <c r="AG4">
        <f t="shared" ref="AG4:AG67" si="2">SUM(AD4:AF4)</f>
        <v>645.71219350131753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-35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</row>
    <row r="5" spans="1:46">
      <c r="A5" t="s">
        <v>47</v>
      </c>
      <c r="D5">
        <f>TWEPL!R5</f>
        <v>6.0179999999999998</v>
      </c>
      <c r="E5">
        <f>GT_NG!T5</f>
        <v>11.015047879616965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56.99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417.88637859010402</v>
      </c>
      <c r="P5" s="36">
        <v>48.13</v>
      </c>
      <c r="Q5" s="36">
        <v>7.6999999999999984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287.89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-26</v>
      </c>
      <c r="AA5" s="75">
        <f>STOA!J5</f>
        <v>1.56</v>
      </c>
      <c r="AB5" s="75">
        <f>-STOA!P5</f>
        <v>0</v>
      </c>
      <c r="AC5">
        <f t="shared" si="0"/>
        <v>8.6080265191750218</v>
      </c>
      <c r="AD5">
        <f t="shared" si="1"/>
        <v>642.58139995054592</v>
      </c>
      <c r="AE5">
        <f>'IDT-1'!F5</f>
        <v>0</v>
      </c>
      <c r="AF5" s="24"/>
      <c r="AG5">
        <f t="shared" si="2"/>
        <v>642.58139995054592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-160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</row>
    <row r="6" spans="1:46">
      <c r="A6" t="s">
        <v>48</v>
      </c>
      <c r="D6">
        <f>TWEPL!R6</f>
        <v>6.0179999999999998</v>
      </c>
      <c r="E6">
        <f>GT_NG!T6</f>
        <v>11.015047879616965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56.99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417.66495288028159</v>
      </c>
      <c r="P6" s="36">
        <v>19.25</v>
      </c>
      <c r="Q6" s="36">
        <v>7.6999999999999984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248.56000000000003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-44</v>
      </c>
      <c r="AA6" s="75">
        <f>STOA!J6</f>
        <v>1.56</v>
      </c>
      <c r="AB6" s="75">
        <f>-STOA!P6</f>
        <v>0</v>
      </c>
      <c r="AC6">
        <f t="shared" si="0"/>
        <v>7.6350581301427276</v>
      </c>
      <c r="AD6">
        <f t="shared" si="1"/>
        <v>622.12294262975581</v>
      </c>
      <c r="AE6">
        <f>'IDT-1'!F6</f>
        <v>0</v>
      </c>
      <c r="AF6" s="24"/>
      <c r="AG6">
        <f t="shared" si="2"/>
        <v>622.12294262975581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-95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</row>
    <row r="7" spans="1:46">
      <c r="A7" t="s">
        <v>49</v>
      </c>
      <c r="D7">
        <f>TWEPL!R7</f>
        <v>6.0179999999999998</v>
      </c>
      <c r="E7">
        <f>GT_NG!T7</f>
        <v>11.015047879616965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56.99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417.66495288028159</v>
      </c>
      <c r="P7" s="36">
        <v>19.25</v>
      </c>
      <c r="Q7" s="36">
        <v>7.6999999999999984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204.71999999999997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-77</v>
      </c>
      <c r="AA7" s="75">
        <f>STOA!J7</f>
        <v>1.56</v>
      </c>
      <c r="AB7" s="75">
        <f>-STOA!P7</f>
        <v>0</v>
      </c>
      <c r="AC7">
        <f t="shared" si="0"/>
        <v>7.122792448819613</v>
      </c>
      <c r="AD7">
        <f t="shared" si="1"/>
        <v>595.7952083110788</v>
      </c>
      <c r="AE7">
        <f>'IDT-1'!F7</f>
        <v>0</v>
      </c>
      <c r="AF7" s="24"/>
      <c r="AG7">
        <f t="shared" si="2"/>
        <v>595.7952083110788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-45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</row>
    <row r="8" spans="1:46">
      <c r="A8" t="s">
        <v>50</v>
      </c>
      <c r="D8">
        <f>TWEPL!R8</f>
        <v>6.0179999999999998</v>
      </c>
      <c r="E8">
        <f>GT_NG!T8</f>
        <v>11.015047879616965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56.99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417.66495288028159</v>
      </c>
      <c r="P8" s="36">
        <v>19.25</v>
      </c>
      <c r="Q8" s="36">
        <v>7.6999999999999984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204.06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-87</v>
      </c>
      <c r="AA8" s="75">
        <f>STOA!J8</f>
        <v>1.56</v>
      </c>
      <c r="AB8" s="75">
        <f>-STOA!P8</f>
        <v>0</v>
      </c>
      <c r="AC8">
        <f t="shared" si="0"/>
        <v>7.2019600260685053</v>
      </c>
      <c r="AD8">
        <f t="shared" si="1"/>
        <v>585.05604073383006</v>
      </c>
      <c r="AE8">
        <f>'IDT-1'!F8</f>
        <v>0</v>
      </c>
      <c r="AF8" s="24"/>
      <c r="AG8">
        <f t="shared" si="2"/>
        <v>585.05604073383006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-45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</row>
    <row r="9" spans="1:46">
      <c r="A9" t="s">
        <v>51</v>
      </c>
      <c r="D9">
        <f>TWEPL!R9</f>
        <v>6.0179999999999998</v>
      </c>
      <c r="E9">
        <f>GT_NG!T9</f>
        <v>11.015047879616965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56.99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417.13532662667762</v>
      </c>
      <c r="P9" s="36">
        <v>19.25</v>
      </c>
      <c r="Q9" s="36">
        <v>7.6999999999999984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203.21999999999997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-86</v>
      </c>
      <c r="AA9" s="75">
        <f>STOA!J9</f>
        <v>1.56</v>
      </c>
      <c r="AB9" s="75">
        <f>-STOA!P9</f>
        <v>0</v>
      </c>
      <c r="AC9">
        <f t="shared" si="0"/>
        <v>7.0549166419400047</v>
      </c>
      <c r="AD9">
        <f t="shared" si="1"/>
        <v>599.83345786435439</v>
      </c>
      <c r="AE9">
        <f>'IDT-1'!F9</f>
        <v>0</v>
      </c>
      <c r="AF9" s="24"/>
      <c r="AG9">
        <f t="shared" si="2"/>
        <v>599.83345786435439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-30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</row>
    <row r="10" spans="1:46">
      <c r="A10" t="s">
        <v>52</v>
      </c>
      <c r="D10">
        <f>TWEPL!R10</f>
        <v>6.0179999999999998</v>
      </c>
      <c r="E10">
        <f>GT_NG!T10</f>
        <v>11.015047879616965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56.99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417.13532662667762</v>
      </c>
      <c r="P10" s="36">
        <v>19.25</v>
      </c>
      <c r="Q10" s="36">
        <v>7.6999999999999984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202.89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-93</v>
      </c>
      <c r="AA10" s="75">
        <f>STOA!J10</f>
        <v>1.56</v>
      </c>
      <c r="AB10" s="75">
        <f>-STOA!P10</f>
        <v>0</v>
      </c>
      <c r="AC10">
        <f t="shared" si="0"/>
        <v>7.1114427460142284</v>
      </c>
      <c r="AD10">
        <f t="shared" si="1"/>
        <v>592.44693176028034</v>
      </c>
      <c r="AE10">
        <f>'IDT-1'!F10</f>
        <v>0</v>
      </c>
      <c r="AF10" s="24"/>
      <c r="AG10">
        <f t="shared" si="2"/>
        <v>592.44693176028034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-30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</row>
    <row r="11" spans="1:46">
      <c r="A11" t="s">
        <v>53</v>
      </c>
      <c r="D11">
        <f>TWEPL!R11</f>
        <v>6.0179999999999998</v>
      </c>
      <c r="E11">
        <f>GT_NG!T11</f>
        <v>11.015047879616965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56.99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417.13532662667762</v>
      </c>
      <c r="P11" s="36">
        <v>19.25</v>
      </c>
      <c r="Q11" s="36">
        <v>7.6999999999999984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202.56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-100</v>
      </c>
      <c r="AA11" s="75">
        <f>STOA!J11</f>
        <v>1.56</v>
      </c>
      <c r="AB11" s="75">
        <f>-STOA!P11</f>
        <v>0</v>
      </c>
      <c r="AC11">
        <f t="shared" si="0"/>
        <v>7.1679688500884522</v>
      </c>
      <c r="AD11">
        <f t="shared" si="1"/>
        <v>585.06040565620617</v>
      </c>
      <c r="AE11">
        <f>'IDT-1'!F11</f>
        <v>0</v>
      </c>
      <c r="AF11" s="24"/>
      <c r="AG11">
        <f t="shared" si="2"/>
        <v>585.06040565620617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-30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</row>
    <row r="12" spans="1:46">
      <c r="A12" t="s">
        <v>54</v>
      </c>
      <c r="D12">
        <f>TWEPL!R12</f>
        <v>6.0179999999999998</v>
      </c>
      <c r="E12">
        <f>GT_NG!T12</f>
        <v>11.015047879616965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56.99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417.13532662667762</v>
      </c>
      <c r="P12" s="36">
        <v>19.25</v>
      </c>
      <c r="Q12" s="36">
        <v>7.6999999999999984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201.89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-107</v>
      </c>
      <c r="AA12" s="75">
        <f>STOA!J12</f>
        <v>1.56</v>
      </c>
      <c r="AB12" s="75">
        <f>-STOA!P12</f>
        <v>0</v>
      </c>
      <c r="AC12">
        <f t="shared" si="0"/>
        <v>7.2216389541626755</v>
      </c>
      <c r="AD12">
        <f t="shared" si="1"/>
        <v>577.33673555213181</v>
      </c>
      <c r="AE12">
        <f>'IDT-1'!F12</f>
        <v>0</v>
      </c>
      <c r="AF12" s="24"/>
      <c r="AG12">
        <f t="shared" si="2"/>
        <v>577.33673555213181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-30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</row>
    <row r="13" spans="1:46">
      <c r="A13" t="s">
        <v>55</v>
      </c>
      <c r="D13">
        <f>TWEPL!R13</f>
        <v>6.0179999999999998</v>
      </c>
      <c r="E13">
        <f>GT_NG!T13</f>
        <v>11.015047879616965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56.99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419.06120042213217</v>
      </c>
      <c r="P13" s="36">
        <v>19.25</v>
      </c>
      <c r="Q13" s="36">
        <v>7.6999999999999984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209.06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-109</v>
      </c>
      <c r="AA13" s="75">
        <f>STOA!J13</f>
        <v>1.56</v>
      </c>
      <c r="AB13" s="75">
        <f>-STOA!P13</f>
        <v>0</v>
      </c>
      <c r="AC13">
        <f t="shared" si="0"/>
        <v>7.4844097639920539</v>
      </c>
      <c r="AD13">
        <f t="shared" si="1"/>
        <v>564.16983853775696</v>
      </c>
      <c r="AE13">
        <f>'IDT-1'!F13</f>
        <v>0</v>
      </c>
      <c r="AF13" s="24"/>
      <c r="AG13">
        <f t="shared" si="2"/>
        <v>564.16983853775696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-50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</row>
    <row r="14" spans="1:46">
      <c r="A14" t="s">
        <v>56</v>
      </c>
      <c r="D14">
        <f>TWEPL!R14</f>
        <v>6.0179999999999998</v>
      </c>
      <c r="E14">
        <f>GT_NG!T14</f>
        <v>11.015047879616965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56.99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419.06120042213217</v>
      </c>
      <c r="P14" s="36">
        <v>19.25</v>
      </c>
      <c r="Q14" s="36">
        <v>7.6999999999999984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208.56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-116</v>
      </c>
      <c r="AA14" s="75">
        <f>STOA!J14</f>
        <v>1.56</v>
      </c>
      <c r="AB14" s="75">
        <f>-STOA!P14</f>
        <v>0</v>
      </c>
      <c r="AC14">
        <f t="shared" si="0"/>
        <v>7.539507868066277</v>
      </c>
      <c r="AD14">
        <f t="shared" si="1"/>
        <v>556.61474043368275</v>
      </c>
      <c r="AE14">
        <f>'IDT-1'!F14</f>
        <v>0</v>
      </c>
      <c r="AF14" s="24"/>
      <c r="AG14">
        <f t="shared" si="2"/>
        <v>556.61474043368275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-50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</row>
    <row r="15" spans="1:46">
      <c r="A15" t="s">
        <v>57</v>
      </c>
      <c r="D15">
        <f>TWEPL!R15</f>
        <v>6.0179999999999998</v>
      </c>
      <c r="E15">
        <f>GT_NG!T15</f>
        <v>10.952715654952076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56.99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419.06120042213217</v>
      </c>
      <c r="P15" s="36">
        <v>19.25</v>
      </c>
      <c r="Q15" s="36">
        <v>7.6999999999999984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212.39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-125</v>
      </c>
      <c r="AA15" s="75">
        <f>STOA!J15</f>
        <v>1.56</v>
      </c>
      <c r="AB15" s="75">
        <f>-STOA!P15</f>
        <v>0</v>
      </c>
      <c r="AC15">
        <f t="shared" si="0"/>
        <v>7.647396696903094</v>
      </c>
      <c r="AD15">
        <f t="shared" si="1"/>
        <v>551.27451938018112</v>
      </c>
      <c r="AE15">
        <f>'IDT-1'!F15</f>
        <v>0</v>
      </c>
      <c r="AF15" s="24"/>
      <c r="AG15">
        <f t="shared" si="2"/>
        <v>551.27451938018112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-50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</row>
    <row r="16" spans="1:46">
      <c r="A16" t="s">
        <v>58</v>
      </c>
      <c r="D16">
        <f>TWEPL!R16</f>
        <v>6.0179999999999998</v>
      </c>
      <c r="E16">
        <f>GT_NG!T16</f>
        <v>10.952715654952076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56.99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419.49517902085859</v>
      </c>
      <c r="P16" s="36">
        <v>19.25</v>
      </c>
      <c r="Q16" s="36">
        <v>7.6999999999999984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212.21999999999997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-127</v>
      </c>
      <c r="AA16" s="75">
        <f>STOA!J16</f>
        <v>1.56</v>
      </c>
      <c r="AB16" s="75">
        <f>-STOA!P16</f>
        <v>0</v>
      </c>
      <c r="AC16">
        <f t="shared" si="0"/>
        <v>7.6665564325821753</v>
      </c>
      <c r="AD16">
        <f t="shared" si="1"/>
        <v>549.5193382432285</v>
      </c>
      <c r="AE16">
        <f>'IDT-1'!F16</f>
        <v>0</v>
      </c>
      <c r="AF16" s="24"/>
      <c r="AG16">
        <f t="shared" si="2"/>
        <v>549.5193382432285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-50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</row>
    <row r="17" spans="1:46">
      <c r="A17" t="s">
        <v>59</v>
      </c>
      <c r="D17">
        <f>TWEPL!R17</f>
        <v>6.0179999999999998</v>
      </c>
      <c r="E17">
        <f>GT_NG!T17</f>
        <v>10.952715654952076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56.99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433.26524910003462</v>
      </c>
      <c r="P17" s="36">
        <v>19.25</v>
      </c>
      <c r="Q17" s="36">
        <v>7.6999999999999984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212.06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-128</v>
      </c>
      <c r="AA17" s="75">
        <f>STOA!J17</f>
        <v>1.56</v>
      </c>
      <c r="AB17" s="75">
        <f>-STOA!P17</f>
        <v>0</v>
      </c>
      <c r="AC17">
        <f t="shared" si="0"/>
        <v>7.8740637562210321</v>
      </c>
      <c r="AD17">
        <f t="shared" si="1"/>
        <v>551.92190099876564</v>
      </c>
      <c r="AE17">
        <f>'IDT-1'!F17</f>
        <v>0</v>
      </c>
      <c r="AF17" s="24"/>
      <c r="AG17">
        <f t="shared" si="2"/>
        <v>551.92190099876564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-60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</row>
    <row r="18" spans="1:46">
      <c r="A18" t="s">
        <v>60</v>
      </c>
      <c r="D18">
        <f>TWEPL!R18</f>
        <v>6.0179999999999998</v>
      </c>
      <c r="E18">
        <f>GT_NG!T18</f>
        <v>10.952715654952076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56.99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433.26524910003462</v>
      </c>
      <c r="P18" s="36">
        <v>19.25</v>
      </c>
      <c r="Q18" s="36">
        <v>7.6999999999999984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211.71999999999997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-124</v>
      </c>
      <c r="AA18" s="75">
        <f>STOA!J18</f>
        <v>1.56</v>
      </c>
      <c r="AB18" s="75">
        <f>-STOA!P18</f>
        <v>0</v>
      </c>
      <c r="AC18">
        <f t="shared" si="0"/>
        <v>7.8796789139459218</v>
      </c>
      <c r="AD18">
        <f t="shared" si="1"/>
        <v>550.57628584104089</v>
      </c>
      <c r="AE18">
        <f>'IDT-1'!F18</f>
        <v>0</v>
      </c>
      <c r="AF18" s="24"/>
      <c r="AG18">
        <f t="shared" si="2"/>
        <v>550.57628584104089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-65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</row>
    <row r="19" spans="1:46">
      <c r="A19" t="s">
        <v>61</v>
      </c>
      <c r="D19">
        <f>TWEPL!R19</f>
        <v>6.0179999999999998</v>
      </c>
      <c r="E19">
        <f>GT_NG!T19</f>
        <v>10.952715654952076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56.99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425.00871929253697</v>
      </c>
      <c r="P19" s="36">
        <v>19.25</v>
      </c>
      <c r="Q19" s="36">
        <v>7.6999999999999984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211.56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-119</v>
      </c>
      <c r="AA19" s="75">
        <f>STOA!J19</f>
        <v>1.56</v>
      </c>
      <c r="AB19" s="75">
        <f>-STOA!P19</f>
        <v>0</v>
      </c>
      <c r="AC19">
        <f t="shared" si="0"/>
        <v>7.6819126976896062</v>
      </c>
      <c r="AD19">
        <f t="shared" si="1"/>
        <v>557.35752224979944</v>
      </c>
      <c r="AE19">
        <f>'IDT-1'!F19</f>
        <v>0</v>
      </c>
      <c r="AF19" s="24"/>
      <c r="AG19">
        <f t="shared" si="2"/>
        <v>557.35752224979944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-55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</row>
    <row r="20" spans="1:46">
      <c r="A20" t="s">
        <v>62</v>
      </c>
      <c r="D20">
        <f>TWEPL!R20</f>
        <v>6.0179999999999998</v>
      </c>
      <c r="E20">
        <f>GT_NG!T20</f>
        <v>11.251970181043664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56.99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429.08366493317186</v>
      </c>
      <c r="P20" s="36">
        <v>19.25</v>
      </c>
      <c r="Q20" s="36">
        <v>7.6999999999999984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211.06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-113</v>
      </c>
      <c r="AA20" s="75">
        <f>STOA!J20</f>
        <v>1.56</v>
      </c>
      <c r="AB20" s="75">
        <f>-STOA!P20</f>
        <v>0</v>
      </c>
      <c r="AC20">
        <f t="shared" si="0"/>
        <v>7.6212732441163293</v>
      </c>
      <c r="AD20">
        <f t="shared" si="1"/>
        <v>572.29236187009928</v>
      </c>
      <c r="AE20">
        <f>'IDT-1'!F20</f>
        <v>0</v>
      </c>
      <c r="AF20" s="24"/>
      <c r="AG20">
        <f t="shared" si="2"/>
        <v>572.29236187009928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-50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</row>
    <row r="21" spans="1:46">
      <c r="A21" t="s">
        <v>63</v>
      </c>
      <c r="D21">
        <f>TWEPL!R21</f>
        <v>6.6799799999999996</v>
      </c>
      <c r="E21">
        <f>GT_NG!T21</f>
        <v>11.251970181043664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56.99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429.08366493317186</v>
      </c>
      <c r="P21" s="36">
        <v>19.25</v>
      </c>
      <c r="Q21" s="36">
        <v>7.6999999999999984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210.56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-101</v>
      </c>
      <c r="AA21" s="75">
        <f>STOA!J21</f>
        <v>1.56</v>
      </c>
      <c r="AB21" s="75">
        <f>-STOA!P21</f>
        <v>0</v>
      </c>
      <c r="AC21">
        <f t="shared" si="0"/>
        <v>7.5209799834176581</v>
      </c>
      <c r="AD21">
        <f t="shared" si="1"/>
        <v>584.55463513079781</v>
      </c>
      <c r="AE21">
        <f>'IDT-1'!F21</f>
        <v>0</v>
      </c>
      <c r="AF21" s="24"/>
      <c r="AG21">
        <f t="shared" si="2"/>
        <v>584.55463513079781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-50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</row>
    <row r="22" spans="1:46">
      <c r="A22" t="s">
        <v>64</v>
      </c>
      <c r="D22">
        <f>TWEPL!R22</f>
        <v>6.6799799999999996</v>
      </c>
      <c r="E22">
        <f>GT_NG!T22</f>
        <v>11.251970181043664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56.99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429.08366493317186</v>
      </c>
      <c r="P22" s="36">
        <v>19.25</v>
      </c>
      <c r="Q22" s="36">
        <v>7.6999999999999984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254.02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-82</v>
      </c>
      <c r="AA22" s="75">
        <f>STOA!J22</f>
        <v>1.56</v>
      </c>
      <c r="AB22" s="75">
        <f>-STOA!P22</f>
        <v>0</v>
      </c>
      <c r="AC22">
        <f t="shared" si="0"/>
        <v>8.0639382956403285</v>
      </c>
      <c r="AD22">
        <f t="shared" si="1"/>
        <v>606.47167681857513</v>
      </c>
      <c r="AE22">
        <f>'IDT-1'!F22</f>
        <v>0</v>
      </c>
      <c r="AF22" s="24"/>
      <c r="AG22">
        <f t="shared" si="2"/>
        <v>606.47167681857513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-90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</row>
    <row r="23" spans="1:46">
      <c r="A23" t="s">
        <v>65</v>
      </c>
      <c r="D23">
        <f>TWEPL!R23</f>
        <v>6.6799799999999996</v>
      </c>
      <c r="E23">
        <f>GT_NG!T23</f>
        <v>11.251970181043664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56.99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450.13056253220816</v>
      </c>
      <c r="P23" s="36">
        <v>42.949999999999996</v>
      </c>
      <c r="Q23" s="36">
        <v>7.6999999999999984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286.19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-220.2</v>
      </c>
      <c r="AA23" s="75">
        <f>STOA!J23</f>
        <v>1.56</v>
      </c>
      <c r="AB23" s="75">
        <f>-STOA!P23</f>
        <v>0</v>
      </c>
      <c r="AC23">
        <f t="shared" si="0"/>
        <v>9.1183500378118882</v>
      </c>
      <c r="AD23">
        <f t="shared" si="1"/>
        <v>634.13416267544005</v>
      </c>
      <c r="AE23">
        <f>'IDT-1'!F23</f>
        <v>0</v>
      </c>
      <c r="AF23" s="24"/>
      <c r="AG23">
        <f t="shared" si="2"/>
        <v>634.13416267544005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</row>
    <row r="24" spans="1:46">
      <c r="A24" t="s">
        <v>66</v>
      </c>
      <c r="D24">
        <f>TWEPL!R24</f>
        <v>6.6799799999999996</v>
      </c>
      <c r="E24">
        <f>GT_NG!T24</f>
        <v>11.251970181043664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56.99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467.27933892316042</v>
      </c>
      <c r="P24" s="36">
        <v>68.47</v>
      </c>
      <c r="Q24" s="36">
        <v>20.159999999999997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325.39999999999998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-274</v>
      </c>
      <c r="AA24" s="75">
        <f>STOA!J24</f>
        <v>1.56</v>
      </c>
      <c r="AB24" s="75">
        <f>-STOA!P24</f>
        <v>0</v>
      </c>
      <c r="AC24">
        <f t="shared" si="0"/>
        <v>10.366544045094917</v>
      </c>
      <c r="AD24">
        <f t="shared" si="1"/>
        <v>673.42474505910911</v>
      </c>
      <c r="AE24">
        <f>'IDT-1'!F24</f>
        <v>0</v>
      </c>
      <c r="AF24" s="24"/>
      <c r="AG24">
        <f t="shared" si="2"/>
        <v>673.42474505910911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</row>
    <row r="25" spans="1:46">
      <c r="A25" t="s">
        <v>67</v>
      </c>
      <c r="D25">
        <f>TWEPL!R25</f>
        <v>6.6799799999999996</v>
      </c>
      <c r="E25">
        <f>GT_NG!T25</f>
        <v>11.251970181043664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56.99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510.56684110875875</v>
      </c>
      <c r="P25" s="36">
        <v>48.13</v>
      </c>
      <c r="Q25" s="36">
        <v>7.7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325.05999999999995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-219</v>
      </c>
      <c r="AA25" s="75">
        <f>STOA!J25</f>
        <v>1.56</v>
      </c>
      <c r="AB25" s="75">
        <f>-STOA!P25</f>
        <v>0</v>
      </c>
      <c r="AC25">
        <f t="shared" si="0"/>
        <v>9.9858693885850442</v>
      </c>
      <c r="AD25">
        <f t="shared" si="1"/>
        <v>738.95292190121734</v>
      </c>
      <c r="AE25">
        <f>'IDT-1'!F25</f>
        <v>0</v>
      </c>
      <c r="AF25" s="24"/>
      <c r="AG25">
        <f t="shared" si="2"/>
        <v>738.95292190121734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</row>
    <row r="26" spans="1:46">
      <c r="A26" t="s">
        <v>68</v>
      </c>
      <c r="D26">
        <f>TWEPL!R26</f>
        <v>6.6799799999999996</v>
      </c>
      <c r="E26">
        <f>GT_NG!T26</f>
        <v>11.251970181043664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56.99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556.31431724095751</v>
      </c>
      <c r="P26" s="36">
        <v>48.13</v>
      </c>
      <c r="Q26" s="36">
        <v>7.7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298.66999999999996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-92</v>
      </c>
      <c r="AA26" s="75">
        <f>STOA!J26</f>
        <v>1.56</v>
      </c>
      <c r="AB26" s="75">
        <f>-STOA!P26</f>
        <v>0</v>
      </c>
      <c r="AC26">
        <f t="shared" si="0"/>
        <v>9.8350393522746202</v>
      </c>
      <c r="AD26">
        <f t="shared" si="1"/>
        <v>795.46122806972653</v>
      </c>
      <c r="AE26">
        <f>'IDT-1'!F26</f>
        <v>0</v>
      </c>
      <c r="AF26" s="24"/>
      <c r="AG26">
        <f t="shared" si="2"/>
        <v>795.46122806972653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-90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</row>
    <row r="27" spans="1:46">
      <c r="A27" t="s">
        <v>69</v>
      </c>
      <c r="D27">
        <f>TWEPL!R27</f>
        <v>6.6799799999999996</v>
      </c>
      <c r="E27">
        <f>GT_NG!T27</f>
        <v>11.015047879616965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634.10773500730784</v>
      </c>
      <c r="P27" s="36">
        <v>71.367128892107161</v>
      </c>
      <c r="Q27" s="36">
        <v>24.99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342.28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-238.8</v>
      </c>
      <c r="AA27" s="75">
        <f>STOA!J27</f>
        <v>1.56</v>
      </c>
      <c r="AB27" s="75">
        <f>-STOA!P27</f>
        <v>0</v>
      </c>
      <c r="AC27">
        <f t="shared" si="0"/>
        <v>11.742778921520712</v>
      </c>
      <c r="AD27">
        <f t="shared" si="1"/>
        <v>876.45711285751122</v>
      </c>
      <c r="AE27">
        <f>'IDT-1'!F27</f>
        <v>0</v>
      </c>
      <c r="AF27" s="24"/>
      <c r="AG27">
        <f t="shared" si="2"/>
        <v>876.45711285751122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-15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</row>
    <row r="28" spans="1:46">
      <c r="A28" t="s">
        <v>70</v>
      </c>
      <c r="D28">
        <f>TWEPL!R28</f>
        <v>6.6799799999999996</v>
      </c>
      <c r="E28">
        <f>GT_NG!T28</f>
        <v>11.015047879616965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69.607280965587279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653.50906804974261</v>
      </c>
      <c r="P28" s="36">
        <v>74.78</v>
      </c>
      <c r="Q28" s="36">
        <v>26.64</v>
      </c>
      <c r="R28" s="38">
        <v>0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340.62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-144</v>
      </c>
      <c r="AA28" s="75">
        <f>STOA!J28</f>
        <v>1.56</v>
      </c>
      <c r="AB28" s="75">
        <f>-STOA!P28</f>
        <v>0</v>
      </c>
      <c r="AC28">
        <f t="shared" si="0"/>
        <v>11.295969644174916</v>
      </c>
      <c r="AD28">
        <f t="shared" si="1"/>
        <v>1014.115407250772</v>
      </c>
      <c r="AE28">
        <f>'IDT-1'!F28</f>
        <v>-42.670999999999999</v>
      </c>
      <c r="AF28" s="24"/>
      <c r="AG28">
        <f t="shared" si="2"/>
        <v>971.44440725077197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-15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</row>
    <row r="29" spans="1:46">
      <c r="A29" t="s">
        <v>71</v>
      </c>
      <c r="D29">
        <f>TWEPL!R29</f>
        <v>6.6799799999999996</v>
      </c>
      <c r="E29">
        <f>GT_NG!T29</f>
        <v>11.015047879616965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69.607280965587279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672.81650800308296</v>
      </c>
      <c r="P29" s="36">
        <v>74.78</v>
      </c>
      <c r="Q29" s="36">
        <v>26.64</v>
      </c>
      <c r="R29" s="38">
        <v>0.13250000000000001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339.78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0</v>
      </c>
      <c r="AA29" s="75">
        <f>STOA!J29</f>
        <v>1.56</v>
      </c>
      <c r="AB29" s="75">
        <f>-STOA!P29</f>
        <v>0</v>
      </c>
      <c r="AC29">
        <f t="shared" si="0"/>
        <v>10.190006638774502</v>
      </c>
      <c r="AD29">
        <f t="shared" si="1"/>
        <v>1182.8213102095126</v>
      </c>
      <c r="AE29">
        <f>'IDT-1'!F29</f>
        <v>-134.79599999999999</v>
      </c>
      <c r="AF29" s="24"/>
      <c r="AG29">
        <f t="shared" si="2"/>
        <v>1048.0253102095126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-10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</row>
    <row r="30" spans="1:46">
      <c r="A30" t="s">
        <v>72</v>
      </c>
      <c r="D30">
        <f>TWEPL!R30</f>
        <v>6.3790800000000001</v>
      </c>
      <c r="E30">
        <f>GT_NG!T30</f>
        <v>11.015047879616965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69.607280965587279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704.47432063471456</v>
      </c>
      <c r="P30" s="36">
        <v>74.78</v>
      </c>
      <c r="Q30" s="36">
        <v>26.64</v>
      </c>
      <c r="R30" s="38">
        <v>1.1499999999999999</v>
      </c>
      <c r="S30" s="38">
        <v>0</v>
      </c>
      <c r="T30" s="37">
        <f>SUMPRODUCT(LTA!J30:AN30,LTA!J$101:AN$101,LTA!J$105:AN$105)</f>
        <v>0</v>
      </c>
      <c r="U30" s="37">
        <f>SUMPRODUCT(LTA!J30:AN30,LTA!J$102:AN$102,LTA!J$105:AN$105)</f>
        <v>339.746646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0</v>
      </c>
      <c r="AA30" s="75">
        <f>STOA!J30</f>
        <v>1.56</v>
      </c>
      <c r="AB30" s="75">
        <f>-STOA!P30</f>
        <v>0</v>
      </c>
      <c r="AC30">
        <f t="shared" si="0"/>
        <v>10.41931574265576</v>
      </c>
      <c r="AD30">
        <f t="shared" si="1"/>
        <v>1219.933059737263</v>
      </c>
      <c r="AE30">
        <f>'IDT-1'!F30</f>
        <v>-97.082999999999998</v>
      </c>
      <c r="AF30" s="24"/>
      <c r="AG30">
        <f t="shared" si="2"/>
        <v>1122.8500597372629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-5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</row>
    <row r="31" spans="1:46">
      <c r="A31" t="s">
        <v>73</v>
      </c>
      <c r="D31">
        <f>TWEPL!R31</f>
        <v>6.3790800000000001</v>
      </c>
      <c r="E31">
        <f>GT_NG!T31</f>
        <v>11.015047879616965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69.607280965587279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710.10310801100343</v>
      </c>
      <c r="P31" s="36">
        <v>74.78</v>
      </c>
      <c r="Q31" s="36">
        <v>26.64</v>
      </c>
      <c r="R31" s="38">
        <v>5.04</v>
      </c>
      <c r="S31" s="38">
        <v>0</v>
      </c>
      <c r="T31" s="37">
        <f>SUMPRODUCT(LTA!J31:AN31,LTA!J$101:AN$101,LTA!J$105:AN$105)</f>
        <v>0</v>
      </c>
      <c r="U31" s="37">
        <f>SUMPRODUCT(LTA!J31:AN31,LTA!J$102:AN$102,LTA!J$105:AN$105)</f>
        <v>348.43537599999996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0</v>
      </c>
      <c r="AA31" s="75">
        <f>STOA!J31</f>
        <v>1.56</v>
      </c>
      <c r="AB31" s="75">
        <f>-STOA!P31</f>
        <v>0</v>
      </c>
      <c r="AC31">
        <f t="shared" si="0"/>
        <v>10.529903099992143</v>
      </c>
      <c r="AD31">
        <f t="shared" si="1"/>
        <v>1243.0299897562154</v>
      </c>
      <c r="AE31">
        <f>'IDT-1'!F31</f>
        <v>-57.954000000000001</v>
      </c>
      <c r="AF31" s="24"/>
      <c r="AG31">
        <f t="shared" si="2"/>
        <v>1185.0759897562154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</row>
    <row r="32" spans="1:46">
      <c r="A32" t="s">
        <v>74</v>
      </c>
      <c r="D32">
        <f>TWEPL!R32</f>
        <v>6.3790800000000001</v>
      </c>
      <c r="E32">
        <f>GT_NG!T32</f>
        <v>11.015047879616965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69.607280965587279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708.17723421554888</v>
      </c>
      <c r="P32" s="36">
        <v>74.78</v>
      </c>
      <c r="Q32" s="36">
        <v>26.64</v>
      </c>
      <c r="R32" s="38">
        <v>10.540000000000001</v>
      </c>
      <c r="S32" s="38">
        <v>0</v>
      </c>
      <c r="T32" s="37">
        <f>SUMPRODUCT(LTA!J32:AN32,LTA!J$101:AN$101,LTA!J$105:AN$105)</f>
        <v>1.04</v>
      </c>
      <c r="U32" s="37">
        <f>SUMPRODUCT(LTA!J32:AN32,LTA!J$102:AN$102,LTA!J$105:AN$105)</f>
        <v>354.68658199999993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0</v>
      </c>
      <c r="AA32" s="75">
        <f>STOA!J32</f>
        <v>1.56</v>
      </c>
      <c r="AB32" s="75">
        <f>-STOA!P32</f>
        <v>0</v>
      </c>
      <c r="AC32">
        <f t="shared" si="0"/>
        <v>10.863763890510324</v>
      </c>
      <c r="AD32">
        <f t="shared" si="1"/>
        <v>1282.4414611702425</v>
      </c>
      <c r="AE32">
        <f>'IDT-1'!F32</f>
        <v>-37.365000000000002</v>
      </c>
      <c r="AF32" s="24"/>
      <c r="AG32">
        <f t="shared" si="2"/>
        <v>1245.0764611702425</v>
      </c>
      <c r="AI32" s="34">
        <f>PXIL!J32</f>
        <v>0</v>
      </c>
      <c r="AJ32" s="34">
        <f>PXIL!P32</f>
        <v>0</v>
      </c>
      <c r="AK32" s="34">
        <f>RTM_IEX!J32</f>
        <v>28.88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</row>
    <row r="33" spans="1:46">
      <c r="A33" t="s">
        <v>75</v>
      </c>
      <c r="D33">
        <f>TWEPL!R33</f>
        <v>6.3790800000000001</v>
      </c>
      <c r="E33">
        <f>GT_NG!T33</f>
        <v>11.015047879616965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69.607280965587279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708.37285371391852</v>
      </c>
      <c r="P33" s="36">
        <v>74.78</v>
      </c>
      <c r="Q33" s="36">
        <v>26.64</v>
      </c>
      <c r="R33" s="38">
        <v>16.78</v>
      </c>
      <c r="S33" s="38">
        <v>0</v>
      </c>
      <c r="T33" s="37">
        <f>SUMPRODUCT(LTA!J33:AN33,LTA!J$101:AN$101,LTA!J$105:AN$105)</f>
        <v>3.32</v>
      </c>
      <c r="U33" s="37">
        <f>SUMPRODUCT(LTA!J33:AN33,LTA!J$102:AN$102,LTA!J$105:AN$105)</f>
        <v>361.59050199999996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0</v>
      </c>
      <c r="AA33" s="75">
        <f>STOA!J33</f>
        <v>1.56</v>
      </c>
      <c r="AB33" s="75">
        <f>-STOA!P33</f>
        <v>0</v>
      </c>
      <c r="AC33">
        <f t="shared" si="0"/>
        <v>10.75237602229663</v>
      </c>
      <c r="AD33">
        <f t="shared" si="1"/>
        <v>1269.2923885368261</v>
      </c>
      <c r="AE33">
        <f>'IDT-1'!F33</f>
        <v>-20.937999999999999</v>
      </c>
      <c r="AF33" s="24"/>
      <c r="AG33">
        <f t="shared" si="2"/>
        <v>1248.354388536826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</row>
    <row r="34" spans="1:46">
      <c r="A34" t="s">
        <v>76</v>
      </c>
      <c r="D34">
        <f>TWEPL!R34</f>
        <v>6.3790800000000001</v>
      </c>
      <c r="E34">
        <f>GT_NG!T34</f>
        <v>11.015047879616965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69.607280965587279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718.80589761527722</v>
      </c>
      <c r="P34" s="36">
        <v>74.78</v>
      </c>
      <c r="Q34" s="36">
        <v>26.64</v>
      </c>
      <c r="R34" s="38">
        <v>19.7</v>
      </c>
      <c r="S34" s="38">
        <v>0</v>
      </c>
      <c r="T34" s="37">
        <f>SUMPRODUCT(LTA!J34:AN34,LTA!J$101:AN$101,LTA!J$105:AN$105)</f>
        <v>9.23</v>
      </c>
      <c r="U34" s="37">
        <f>SUMPRODUCT(LTA!J34:AN34,LTA!J$102:AN$102,LTA!J$105:AN$105)</f>
        <v>369.10404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0</v>
      </c>
      <c r="AA34" s="75">
        <f>STOA!J34</f>
        <v>1.56</v>
      </c>
      <c r="AB34" s="75">
        <f>-STOA!P34</f>
        <v>0</v>
      </c>
      <c r="AC34">
        <f t="shared" si="0"/>
        <v>10.977299310268043</v>
      </c>
      <c r="AD34">
        <f t="shared" si="1"/>
        <v>1295.8440471502133</v>
      </c>
      <c r="AE34">
        <f>'IDT-1'!F34</f>
        <v>-20.513000000000002</v>
      </c>
      <c r="AF34" s="24"/>
      <c r="AG34">
        <f t="shared" si="2"/>
        <v>1275.3310471502134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</row>
    <row r="35" spans="1:46">
      <c r="A35" t="s">
        <v>77</v>
      </c>
      <c r="D35">
        <f>TWEPL!R35</f>
        <v>6.3790800000000001</v>
      </c>
      <c r="E35">
        <f>GT_NG!T35</f>
        <v>11.015047879616965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69.607280965587279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716.39959310684503</v>
      </c>
      <c r="P35" s="36">
        <v>74.78</v>
      </c>
      <c r="Q35" s="36">
        <v>26.64</v>
      </c>
      <c r="R35" s="38">
        <v>20.2</v>
      </c>
      <c r="S35" s="38">
        <v>0</v>
      </c>
      <c r="T35" s="37">
        <f>SUMPRODUCT(LTA!J35:AN35,LTA!J$101:AN$101,LTA!J$105:AN$105)</f>
        <v>19.93</v>
      </c>
      <c r="U35" s="37">
        <f>SUMPRODUCT(LTA!J35:AN35,LTA!J$102:AN$102,LTA!J$105:AN$105)</f>
        <v>378.94030199999997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0</v>
      </c>
      <c r="AA35" s="75">
        <f>STOA!J35</f>
        <v>1.56</v>
      </c>
      <c r="AB35" s="75">
        <f>-STOA!P35</f>
        <v>0</v>
      </c>
      <c r="AC35">
        <f t="shared" si="0"/>
        <v>11.133790953197211</v>
      </c>
      <c r="AD35">
        <f t="shared" si="1"/>
        <v>1314.317512998852</v>
      </c>
      <c r="AE35">
        <f>'IDT-1'!F35</f>
        <v>-32.174999999999997</v>
      </c>
      <c r="AF35" s="24"/>
      <c r="AG35">
        <f t="shared" si="2"/>
        <v>1282.142512998852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</row>
    <row r="36" spans="1:46">
      <c r="A36" t="s">
        <v>78</v>
      </c>
      <c r="D36">
        <f>TWEPL!R36</f>
        <v>6.3790800000000001</v>
      </c>
      <c r="E36">
        <f>GT_NG!T36</f>
        <v>11.015047879616965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69.607280965587279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670.1312519555737</v>
      </c>
      <c r="P36" s="36">
        <v>74.78</v>
      </c>
      <c r="Q36" s="36">
        <v>26.64</v>
      </c>
      <c r="R36" s="38">
        <v>20.2</v>
      </c>
      <c r="S36" s="38">
        <v>0</v>
      </c>
      <c r="T36" s="37">
        <f>SUMPRODUCT(LTA!J36:AN36,LTA!J$101:AN$101,LTA!J$105:AN$105)</f>
        <v>31.15</v>
      </c>
      <c r="U36" s="37">
        <f>SUMPRODUCT(LTA!J36:AN36,LTA!J$102:AN$102,LTA!J$105:AN$105)</f>
        <v>390.75418999999999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0</v>
      </c>
      <c r="AA36" s="75">
        <f>STOA!J36</f>
        <v>1.56</v>
      </c>
      <c r="AB36" s="75">
        <f>-STOA!P36</f>
        <v>0</v>
      </c>
      <c r="AC36">
        <f t="shared" si="0"/>
        <v>11.059917546726535</v>
      </c>
      <c r="AD36">
        <f t="shared" si="1"/>
        <v>1305.5969332540515</v>
      </c>
      <c r="AE36">
        <f>'IDT-1'!F36</f>
        <v>-1.671</v>
      </c>
      <c r="AF36" s="24"/>
      <c r="AG36">
        <f t="shared" si="2"/>
        <v>1303.9259332540514</v>
      </c>
      <c r="AI36" s="34">
        <f>PXIL!J36</f>
        <v>0</v>
      </c>
      <c r="AJ36" s="34">
        <f>PXIL!P36</f>
        <v>0</v>
      </c>
      <c r="AK36" s="34">
        <f>RTM_IEX!J36</f>
        <v>14.44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</row>
    <row r="37" spans="1:46">
      <c r="A37" t="s">
        <v>79</v>
      </c>
      <c r="D37">
        <f>TWEPL!R37</f>
        <v>6.3790800000000001</v>
      </c>
      <c r="E37">
        <f>GT_NG!T37</f>
        <v>11.015047879616965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69.607280965587279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661.64593459858384</v>
      </c>
      <c r="P37" s="36">
        <v>74.78</v>
      </c>
      <c r="Q37" s="36">
        <v>26.64</v>
      </c>
      <c r="R37" s="38">
        <v>22.2</v>
      </c>
      <c r="S37" s="38">
        <v>0</v>
      </c>
      <c r="T37" s="37">
        <f>SUMPRODUCT(LTA!J37:AN37,LTA!J$101:AN$101,LTA!J$105:AN$105)</f>
        <v>41.65</v>
      </c>
      <c r="U37" s="37">
        <f>SUMPRODUCT(LTA!J37:AN37,LTA!J$102:AN$102,LTA!J$105:AN$105)</f>
        <v>405.21763399999998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0</v>
      </c>
      <c r="AA37" s="75">
        <f>STOA!J37</f>
        <v>1.56</v>
      </c>
      <c r="AB37" s="75">
        <f>-STOA!P37</f>
        <v>0</v>
      </c>
      <c r="AC37">
        <f t="shared" si="0"/>
        <v>11.09383781052782</v>
      </c>
      <c r="AD37">
        <f t="shared" si="1"/>
        <v>1309.6011396332601</v>
      </c>
      <c r="AE37">
        <f>'IDT-1'!F37</f>
        <v>-17.606000000000002</v>
      </c>
      <c r="AF37" s="24"/>
      <c r="AG37">
        <f t="shared" si="2"/>
        <v>1291.9951396332601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</row>
    <row r="38" spans="1:46">
      <c r="A38" t="s">
        <v>80</v>
      </c>
      <c r="D38">
        <f>TWEPL!R38</f>
        <v>6.3790800000000001</v>
      </c>
      <c r="E38">
        <f>GT_NG!T38</f>
        <v>11.015047879616965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69.607280965587279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652.03977127142377</v>
      </c>
      <c r="P38" s="36">
        <v>74.78</v>
      </c>
      <c r="Q38" s="36">
        <v>26.64</v>
      </c>
      <c r="R38" s="38">
        <v>22.2</v>
      </c>
      <c r="S38" s="38">
        <v>0</v>
      </c>
      <c r="T38" s="37">
        <f>SUMPRODUCT(LTA!J38:AN38,LTA!J$101:AN$101,LTA!J$105:AN$105)</f>
        <v>52.25</v>
      </c>
      <c r="U38" s="37">
        <f>SUMPRODUCT(LTA!J38:AN38,LTA!J$102:AN$102,LTA!J$105:AN$105)</f>
        <v>418.671336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1.56</v>
      </c>
      <c r="AB38" s="75">
        <f>-STOA!P38</f>
        <v>0</v>
      </c>
      <c r="AC38">
        <f t="shared" si="0"/>
        <v>11.215197135379675</v>
      </c>
      <c r="AD38">
        <f t="shared" si="1"/>
        <v>1323.9273189812484</v>
      </c>
      <c r="AE38">
        <f>'IDT-1'!F38</f>
        <v>-38.636000000000003</v>
      </c>
      <c r="AF38" s="24"/>
      <c r="AG38">
        <f t="shared" si="2"/>
        <v>1285.2913189812484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</row>
    <row r="39" spans="1:46">
      <c r="A39" t="s">
        <v>81</v>
      </c>
      <c r="D39">
        <f>TWEPL!R39</f>
        <v>6.3790800000000001</v>
      </c>
      <c r="E39">
        <f>GT_NG!T39</f>
        <v>11.162193823216185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69.607280965587279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648.68360370142818</v>
      </c>
      <c r="P39" s="36">
        <v>74.78</v>
      </c>
      <c r="Q39" s="36">
        <v>26.64</v>
      </c>
      <c r="R39" s="38">
        <v>22.2</v>
      </c>
      <c r="S39" s="38">
        <v>0</v>
      </c>
      <c r="T39" s="37">
        <f>SUMPRODUCT(LTA!J39:AN39,LTA!J$101:AN$101,LTA!J$105:AN$105)</f>
        <v>61.7</v>
      </c>
      <c r="U39" s="37">
        <f>SUMPRODUCT(LTA!J39:AN39,LTA!J$102:AN$102,LTA!J$105:AN$105)</f>
        <v>421.32651599999997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0</v>
      </c>
      <c r="AA39" s="75">
        <f>STOA!J39</f>
        <v>1.56</v>
      </c>
      <c r="AB39" s="75">
        <f>-STOA!P39</f>
        <v>0</v>
      </c>
      <c r="AC39">
        <f t="shared" si="0"/>
        <v>11.501703808840171</v>
      </c>
      <c r="AD39">
        <f t="shared" si="1"/>
        <v>1307.5369706813915</v>
      </c>
      <c r="AE39">
        <f>'IDT-1'!F39</f>
        <v>-27.721</v>
      </c>
      <c r="AF39" s="24"/>
      <c r="AG39">
        <f t="shared" si="2"/>
        <v>1279.8159706813915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-25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</row>
    <row r="40" spans="1:46">
      <c r="A40" t="s">
        <v>82</v>
      </c>
      <c r="D40">
        <f>TWEPL!R40</f>
        <v>6.3790800000000001</v>
      </c>
      <c r="E40">
        <f>GT_NG!T40</f>
        <v>11.162193823216185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69.607280965587279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641.41351013889175</v>
      </c>
      <c r="P40" s="36">
        <v>74.78</v>
      </c>
      <c r="Q40" s="36">
        <v>26.64</v>
      </c>
      <c r="R40" s="38">
        <v>22.2</v>
      </c>
      <c r="S40" s="38">
        <v>0</v>
      </c>
      <c r="T40" s="37">
        <f>SUMPRODUCT(LTA!J40:AN40,LTA!J$101:AN$101,LTA!J$105:AN$105)</f>
        <v>71.010000000000005</v>
      </c>
      <c r="U40" s="37">
        <f>SUMPRODUCT(LTA!J40:AN40,LTA!J$102:AN$102,LTA!J$105:AN$105)</f>
        <v>432.97356199999996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1.56</v>
      </c>
      <c r="AB40" s="75">
        <f>-STOA!P40</f>
        <v>0</v>
      </c>
      <c r="AC40">
        <f t="shared" si="0"/>
        <v>11.574318420690421</v>
      </c>
      <c r="AD40">
        <f t="shared" si="1"/>
        <v>1326.1513085070048</v>
      </c>
      <c r="AE40">
        <f>'IDT-1'!F40</f>
        <v>21.25</v>
      </c>
      <c r="AF40" s="24"/>
      <c r="AG40">
        <f t="shared" si="2"/>
        <v>1347.4013085070048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-20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</row>
    <row r="41" spans="1:46">
      <c r="A41" t="s">
        <v>83</v>
      </c>
      <c r="D41">
        <f>TWEPL!R41</f>
        <v>6.3790800000000001</v>
      </c>
      <c r="E41">
        <f>GT_NG!T41</f>
        <v>11.162193823216185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69.607280965587279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641.41351013889175</v>
      </c>
      <c r="P41" s="36">
        <v>74.78</v>
      </c>
      <c r="Q41" s="36">
        <v>26.64</v>
      </c>
      <c r="R41" s="38">
        <v>22.2</v>
      </c>
      <c r="S41" s="38">
        <v>0</v>
      </c>
      <c r="T41" s="37">
        <f>SUMPRODUCT(LTA!J41:AN41,LTA!J$101:AN$101,LTA!J$105:AN$105)</f>
        <v>80.239999999999995</v>
      </c>
      <c r="U41" s="37">
        <f>SUMPRODUCT(LTA!J41:AN41,LTA!J$102:AN$102,LTA!J$105:AN$105)</f>
        <v>451.740928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26.95</v>
      </c>
      <c r="Z41" s="34">
        <f>IEX!P41</f>
        <v>0</v>
      </c>
      <c r="AA41" s="75">
        <f>STOA!J41</f>
        <v>1.56</v>
      </c>
      <c r="AB41" s="75">
        <f>-STOA!P41</f>
        <v>0</v>
      </c>
      <c r="AC41">
        <f t="shared" si="0"/>
        <v>12.162943660963757</v>
      </c>
      <c r="AD41">
        <f t="shared" si="1"/>
        <v>1365.5100492667316</v>
      </c>
      <c r="AE41">
        <f>'IDT-1'!F41</f>
        <v>29.748999999999999</v>
      </c>
      <c r="AF41" s="24"/>
      <c r="AG41">
        <f t="shared" si="2"/>
        <v>1395.2590492667316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-35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</row>
    <row r="42" spans="1:46">
      <c r="A42" t="s">
        <v>84</v>
      </c>
      <c r="D42">
        <f>TWEPL!R42</f>
        <v>6.3790800000000001</v>
      </c>
      <c r="E42">
        <f>GT_NG!T42</f>
        <v>11.162193823216185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69.607280965587279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634.5120714046127</v>
      </c>
      <c r="P42" s="36">
        <v>74.78</v>
      </c>
      <c r="Q42" s="36">
        <v>26.64</v>
      </c>
      <c r="R42" s="38">
        <v>23.7</v>
      </c>
      <c r="S42" s="38">
        <v>0</v>
      </c>
      <c r="T42" s="37">
        <f>SUMPRODUCT(LTA!J42:AN42,LTA!J$101:AN$101,LTA!J$105:AN$105)</f>
        <v>88.32</v>
      </c>
      <c r="U42" s="37">
        <f>SUMPRODUCT(LTA!J42:AN42,LTA!J$102:AN$102,LTA!J$105:AN$105)</f>
        <v>461.83364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35.619999999999997</v>
      </c>
      <c r="Z42" s="34">
        <f>IEX!P42</f>
        <v>0</v>
      </c>
      <c r="AA42" s="75">
        <f>STOA!J42</f>
        <v>1.56</v>
      </c>
      <c r="AB42" s="75">
        <f>-STOA!P42</f>
        <v>0</v>
      </c>
      <c r="AC42">
        <f t="shared" si="0"/>
        <v>12.258338779146921</v>
      </c>
      <c r="AD42">
        <f t="shared" si="1"/>
        <v>1396.8559274142692</v>
      </c>
      <c r="AE42">
        <f>'IDT-1'!F42</f>
        <v>27.46</v>
      </c>
      <c r="AF42" s="24"/>
      <c r="AG42">
        <f t="shared" si="2"/>
        <v>1424.3159274142693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-25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</row>
    <row r="43" spans="1:46">
      <c r="A43" t="s">
        <v>85</v>
      </c>
      <c r="D43">
        <f>TWEPL!R43</f>
        <v>6.3790800000000001</v>
      </c>
      <c r="E43">
        <f>GT_NG!T43</f>
        <v>11.162193823216185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69.607496583471189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627.60016006696878</v>
      </c>
      <c r="P43" s="36">
        <v>74.78</v>
      </c>
      <c r="Q43" s="36">
        <v>26.64</v>
      </c>
      <c r="R43" s="38">
        <v>23.7</v>
      </c>
      <c r="S43" s="38">
        <v>0</v>
      </c>
      <c r="T43" s="37">
        <f>SUMPRODUCT(LTA!J43:AN43,LTA!J$101:AN$101,LTA!J$105:AN$105)</f>
        <v>95.48</v>
      </c>
      <c r="U43" s="37">
        <f>SUMPRODUCT(LTA!J43:AN43,LTA!J$102:AN$102,LTA!J$105:AN$105)</f>
        <v>470.70015000000001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13.48</v>
      </c>
      <c r="Z43" s="34">
        <f>IEX!P43</f>
        <v>0</v>
      </c>
      <c r="AA43" s="75">
        <f>STOA!J43</f>
        <v>1.56</v>
      </c>
      <c r="AB43" s="75">
        <f>-STOA!P43</f>
        <v>0</v>
      </c>
      <c r="AC43">
        <f t="shared" si="0"/>
        <v>12.191283007725383</v>
      </c>
      <c r="AD43">
        <f t="shared" si="1"/>
        <v>1378.8977974659308</v>
      </c>
      <c r="AE43">
        <f>'IDT-1'!F43</f>
        <v>41.191000000000003</v>
      </c>
      <c r="AF43" s="24"/>
      <c r="AG43">
        <f t="shared" si="2"/>
        <v>1420.0887974659308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-30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</row>
    <row r="44" spans="1:46">
      <c r="A44" t="s">
        <v>86</v>
      </c>
      <c r="D44">
        <f>TWEPL!R44</f>
        <v>6.3790800000000001</v>
      </c>
      <c r="E44">
        <f>GT_NG!T44</f>
        <v>11.162193823216185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69.607496583471189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627.59729289178154</v>
      </c>
      <c r="P44" s="36">
        <v>74.78</v>
      </c>
      <c r="Q44" s="36">
        <v>26.64</v>
      </c>
      <c r="R44" s="38">
        <v>23.7</v>
      </c>
      <c r="S44" s="38">
        <v>0</v>
      </c>
      <c r="T44" s="37">
        <f>SUMPRODUCT(LTA!J44:AN44,LTA!J$101:AN$101,LTA!J$105:AN$105)</f>
        <v>101.68</v>
      </c>
      <c r="U44" s="37">
        <f>SUMPRODUCT(LTA!J44:AN44,LTA!J$102:AN$102,LTA!J$105:AN$105)</f>
        <v>478.863946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4.8099999999999996</v>
      </c>
      <c r="Z44" s="34">
        <f>IEX!P44</f>
        <v>0</v>
      </c>
      <c r="AA44" s="75">
        <f>STOA!J44</f>
        <v>1.56</v>
      </c>
      <c r="AB44" s="75">
        <f>-STOA!P44</f>
        <v>0</v>
      </c>
      <c r="AC44">
        <f t="shared" si="0"/>
        <v>12.196731021229363</v>
      </c>
      <c r="AD44">
        <f t="shared" si="1"/>
        <v>1389.5832782772393</v>
      </c>
      <c r="AE44">
        <f>'IDT-1'!F44</f>
        <v>43.478999999999999</v>
      </c>
      <c r="AF44" s="24"/>
      <c r="AG44">
        <f t="shared" si="2"/>
        <v>1433.0622782772393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-25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</row>
    <row r="45" spans="1:46">
      <c r="A45" t="s">
        <v>87</v>
      </c>
      <c r="D45">
        <f>TWEPL!R45</f>
        <v>6.3790800000000001</v>
      </c>
      <c r="E45">
        <f>GT_NG!T45</f>
        <v>10.924760601915185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69.607496583471189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639.60555972117174</v>
      </c>
      <c r="P45" s="36">
        <v>74.78</v>
      </c>
      <c r="Q45" s="36">
        <v>26.64</v>
      </c>
      <c r="R45" s="38">
        <v>23.7</v>
      </c>
      <c r="S45" s="38">
        <v>0</v>
      </c>
      <c r="T45" s="37">
        <f>SUMPRODUCT(LTA!J45:AN45,LTA!J$101:AN$101,LTA!J$105:AN$105)</f>
        <v>105.52</v>
      </c>
      <c r="U45" s="37">
        <f>SUMPRODUCT(LTA!J45:AN45,LTA!J$102:AN$102,LTA!J$105:AN$105)</f>
        <v>486.16413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3.85</v>
      </c>
      <c r="Z45" s="34">
        <f>IEX!P45</f>
        <v>0</v>
      </c>
      <c r="AA45" s="75">
        <f>STOA!J45</f>
        <v>1.56</v>
      </c>
      <c r="AB45" s="75">
        <f>-STOA!P45</f>
        <v>0</v>
      </c>
      <c r="AC45">
        <f t="shared" si="0"/>
        <v>12.381119569137311</v>
      </c>
      <c r="AD45">
        <f t="shared" si="1"/>
        <v>1411.3499073374205</v>
      </c>
      <c r="AE45">
        <f>'IDT-1'!F45</f>
        <v>43.478999999999999</v>
      </c>
      <c r="AF45" s="24"/>
      <c r="AG45">
        <f t="shared" si="2"/>
        <v>1454.8289073374206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-25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</row>
    <row r="46" spans="1:46">
      <c r="A46" t="s">
        <v>88</v>
      </c>
      <c r="D46">
        <f>TWEPL!R46</f>
        <v>6.3790800000000001</v>
      </c>
      <c r="E46">
        <f>GT_NG!T46</f>
        <v>10.91957255343082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69.607496583471189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639.4281179295466</v>
      </c>
      <c r="P46" s="36">
        <v>74.78</v>
      </c>
      <c r="Q46" s="36">
        <v>26.63</v>
      </c>
      <c r="R46" s="38">
        <v>23.7</v>
      </c>
      <c r="S46" s="38">
        <v>0</v>
      </c>
      <c r="T46" s="37">
        <f>SUMPRODUCT(LTA!J46:AN46,LTA!J$101:AN$101,LTA!J$105:AN$105)</f>
        <v>109.28</v>
      </c>
      <c r="U46" s="37">
        <f>SUMPRODUCT(LTA!J46:AN46,LTA!J$102:AN$102,LTA!J$105:AN$105)</f>
        <v>490.39971199999997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31.77</v>
      </c>
      <c r="Z46" s="34">
        <f>IEX!P46</f>
        <v>0</v>
      </c>
      <c r="AA46" s="75">
        <f>STOA!J46</f>
        <v>1.56</v>
      </c>
      <c r="AB46" s="75">
        <f>-STOA!P46</f>
        <v>0</v>
      </c>
      <c r="AC46">
        <f t="shared" si="0"/>
        <v>12.765903944529283</v>
      </c>
      <c r="AD46">
        <f t="shared" si="1"/>
        <v>1436.6880751219192</v>
      </c>
      <c r="AE46">
        <f>'IDT-1'!F46</f>
        <v>15.561</v>
      </c>
      <c r="AF46" s="24"/>
      <c r="AG46">
        <f t="shared" si="2"/>
        <v>1452.2490751219191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-35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</row>
    <row r="47" spans="1:46">
      <c r="A47" t="s">
        <v>89</v>
      </c>
      <c r="D47">
        <f>TWEPL!R47</f>
        <v>6.3790800000000001</v>
      </c>
      <c r="E47">
        <f>GT_NG!T47</f>
        <v>10.91957255343082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56.99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628.67231298898253</v>
      </c>
      <c r="P47" s="36">
        <v>74.78</v>
      </c>
      <c r="Q47" s="36">
        <v>26.63</v>
      </c>
      <c r="R47" s="38">
        <v>23.7</v>
      </c>
      <c r="S47" s="38">
        <v>0</v>
      </c>
      <c r="T47" s="37">
        <f>SUMPRODUCT(LTA!J47:AN47,LTA!J$101:AN$101,LTA!J$105:AN$105)</f>
        <v>113.55</v>
      </c>
      <c r="U47" s="37">
        <f>SUMPRODUCT(LTA!J47:AN47,LTA!J$102:AN$102,LTA!J$105:AN$105)</f>
        <v>491.37444799999997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30.8</v>
      </c>
      <c r="Z47" s="34">
        <f>IEX!P47</f>
        <v>0</v>
      </c>
      <c r="AA47" s="75">
        <f>STOA!J47</f>
        <v>1.56</v>
      </c>
      <c r="AB47" s="75">
        <f>-STOA!P47</f>
        <v>0</v>
      </c>
      <c r="AC47">
        <f t="shared" si="0"/>
        <v>12.580062520952719</v>
      </c>
      <c r="AD47">
        <f t="shared" si="1"/>
        <v>1420.7753510214604</v>
      </c>
      <c r="AE47">
        <f>'IDT-1'!F47</f>
        <v>0</v>
      </c>
      <c r="AF47" s="24"/>
      <c r="AG47">
        <f t="shared" si="2"/>
        <v>1420.7753510214604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-32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</row>
    <row r="48" spans="1:46">
      <c r="A48" t="s">
        <v>90</v>
      </c>
      <c r="D48">
        <f>TWEPL!R48</f>
        <v>6.3790800000000001</v>
      </c>
      <c r="E48">
        <f>GT_NG!T48</f>
        <v>10.91957255343082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56.99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624.78344174903225</v>
      </c>
      <c r="P48" s="36">
        <v>74.78</v>
      </c>
      <c r="Q48" s="36">
        <v>26.63</v>
      </c>
      <c r="R48" s="38">
        <v>23.7</v>
      </c>
      <c r="S48" s="38">
        <v>0</v>
      </c>
      <c r="T48" s="37">
        <f>SUMPRODUCT(LTA!J48:AN48,LTA!J$101:AN$101,LTA!J$105:AN$105)</f>
        <v>113.71000000000001</v>
      </c>
      <c r="U48" s="37">
        <f>SUMPRODUCT(LTA!J48:AN48,LTA!J$102:AN$102,LTA!J$105:AN$105)</f>
        <v>494.08930799999996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19.25</v>
      </c>
      <c r="Z48" s="34">
        <f>IEX!P48</f>
        <v>0</v>
      </c>
      <c r="AA48" s="75">
        <f>STOA!J48</f>
        <v>1.56</v>
      </c>
      <c r="AB48" s="75">
        <f>-STOA!P48</f>
        <v>0</v>
      </c>
      <c r="AC48">
        <f t="shared" si="0"/>
        <v>12.491467141986917</v>
      </c>
      <c r="AD48">
        <f t="shared" si="1"/>
        <v>1406.299935160476</v>
      </c>
      <c r="AE48">
        <f>'IDT-1'!F48</f>
        <v>0</v>
      </c>
      <c r="AF48" s="24"/>
      <c r="AG48">
        <f t="shared" si="2"/>
        <v>1406.299935160476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-34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</row>
    <row r="49" spans="1:46">
      <c r="A49" t="s">
        <v>91</v>
      </c>
      <c r="D49">
        <f>TWEPL!R49</f>
        <v>6.3790800000000001</v>
      </c>
      <c r="E49">
        <f>GT_NG!T49</f>
        <v>10.917245370370368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56.99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624.7834464219651</v>
      </c>
      <c r="P49" s="36">
        <v>74.78</v>
      </c>
      <c r="Q49" s="36">
        <v>26.63</v>
      </c>
      <c r="R49" s="38">
        <v>23.7</v>
      </c>
      <c r="S49" s="38">
        <v>0</v>
      </c>
      <c r="T49" s="37">
        <f>SUMPRODUCT(LTA!J49:AN49,LTA!J$101:AN$101,LTA!J$105:AN$105)</f>
        <v>113.71000000000001</v>
      </c>
      <c r="U49" s="37">
        <f>SUMPRODUCT(LTA!J49:AN49,LTA!J$102:AN$102,LTA!J$105:AN$105)</f>
        <v>494.15706800000004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1.56</v>
      </c>
      <c r="AB49" s="75">
        <f>-STOA!P49</f>
        <v>0</v>
      </c>
      <c r="AC49">
        <f t="shared" si="0"/>
        <v>12.287961028277401</v>
      </c>
      <c r="AD49">
        <f t="shared" si="1"/>
        <v>1392.3188787640581</v>
      </c>
      <c r="AE49">
        <f>'IDT-1'!F49</f>
        <v>0</v>
      </c>
      <c r="AF49" s="24"/>
      <c r="AG49">
        <f t="shared" si="2"/>
        <v>1392.3188787640581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-29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</row>
    <row r="50" spans="1:46">
      <c r="A50" t="s">
        <v>92</v>
      </c>
      <c r="D50">
        <f>TWEPL!R50</f>
        <v>6.3790800000000001</v>
      </c>
      <c r="E50">
        <f>GT_NG!T50</f>
        <v>10.917245370370368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56.99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623.66985142216788</v>
      </c>
      <c r="P50" s="36">
        <v>74.789999999999992</v>
      </c>
      <c r="Q50" s="36">
        <v>26.63</v>
      </c>
      <c r="R50" s="38">
        <v>23.7</v>
      </c>
      <c r="S50" s="38">
        <v>0</v>
      </c>
      <c r="T50" s="37">
        <f>SUMPRODUCT(LTA!J50:AN50,LTA!J$101:AN$101,LTA!J$105:AN$105)</f>
        <v>113.71000000000001</v>
      </c>
      <c r="U50" s="37">
        <f>SUMPRODUCT(LTA!J50:AN50,LTA!J$102:AN$102,LTA!J$105:AN$105)</f>
        <v>495.97443599999997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1.56</v>
      </c>
      <c r="AB50" s="75">
        <f>-STOA!P50</f>
        <v>0</v>
      </c>
      <c r="AC50">
        <f t="shared" si="0"/>
        <v>12.404081771902661</v>
      </c>
      <c r="AD50">
        <f t="shared" si="1"/>
        <v>1379.9165310206356</v>
      </c>
      <c r="AE50">
        <f>'IDT-1'!F50</f>
        <v>0</v>
      </c>
      <c r="AF50" s="24"/>
      <c r="AG50">
        <f t="shared" si="2"/>
        <v>1379.9165310206356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-42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</row>
    <row r="51" spans="1:46">
      <c r="A51" t="s">
        <v>93</v>
      </c>
      <c r="D51">
        <f>TWEPL!R51</f>
        <v>6.3790800000000001</v>
      </c>
      <c r="E51">
        <f>GT_NG!T51</f>
        <v>10.917245370370368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56.99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581.44721223879606</v>
      </c>
      <c r="P51" s="36">
        <v>74.789999999999992</v>
      </c>
      <c r="Q51" s="36">
        <v>27.673625999213733</v>
      </c>
      <c r="R51" s="38">
        <v>23.7</v>
      </c>
      <c r="S51" s="38">
        <v>0</v>
      </c>
      <c r="T51" s="37">
        <f>SUMPRODUCT(LTA!J51:AN51,LTA!J$101:AN$101,LTA!J$105:AN$105)</f>
        <v>113.71000000000001</v>
      </c>
      <c r="U51" s="37">
        <f>SUMPRODUCT(LTA!J51:AN51,LTA!J$102:AN$102,LTA!J$105:AN$105)</f>
        <v>492.863384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1.56</v>
      </c>
      <c r="AB51" s="75">
        <f>-STOA!P51</f>
        <v>0</v>
      </c>
      <c r="AC51">
        <f t="shared" si="0"/>
        <v>11.955804804831731</v>
      </c>
      <c r="AD51">
        <f t="shared" si="1"/>
        <v>1345.0747428035484</v>
      </c>
      <c r="AE51">
        <f>'IDT-1'!F51</f>
        <v>0</v>
      </c>
      <c r="AF51" s="24"/>
      <c r="AG51">
        <f t="shared" si="2"/>
        <v>1345.0747428035484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-33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</row>
    <row r="52" spans="1:46">
      <c r="A52" t="s">
        <v>94</v>
      </c>
      <c r="D52">
        <f>TWEPL!R52</f>
        <v>7.2215999999999996</v>
      </c>
      <c r="E52">
        <f>GT_NG!T52</f>
        <v>10.917245370370368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56.99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562.19534903194369</v>
      </c>
      <c r="P52" s="36">
        <v>74.789999999999992</v>
      </c>
      <c r="Q52" s="36">
        <v>27.673625999213733</v>
      </c>
      <c r="R52" s="38">
        <v>23.7</v>
      </c>
      <c r="S52" s="38">
        <v>0</v>
      </c>
      <c r="T52" s="37">
        <f>SUMPRODUCT(LTA!J52:AN52,LTA!J$101:AN$101,LTA!J$105:AN$105)</f>
        <v>113.71000000000001</v>
      </c>
      <c r="U52" s="37">
        <f>SUMPRODUCT(LTA!J52:AN52,LTA!J$102:AN$102,LTA!J$105:AN$105)</f>
        <v>493.41455000000002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1.56</v>
      </c>
      <c r="AB52" s="75">
        <f>-STOA!P52</f>
        <v>0</v>
      </c>
      <c r="AC52">
        <f t="shared" si="0"/>
        <v>11.805796116294172</v>
      </c>
      <c r="AD52">
        <f t="shared" si="1"/>
        <v>1327.3665742852336</v>
      </c>
      <c r="AE52">
        <f>'IDT-1'!F52</f>
        <v>0</v>
      </c>
      <c r="AF52" s="24"/>
      <c r="AG52">
        <f t="shared" si="2"/>
        <v>1327.3665742852336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-33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</row>
    <row r="53" spans="1:46">
      <c r="A53" t="s">
        <v>95</v>
      </c>
      <c r="D53">
        <f>TWEPL!R53</f>
        <v>6.3790800000000001</v>
      </c>
      <c r="E53">
        <f>GT_NG!T53</f>
        <v>10.917245370370368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56.99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530.69654806655285</v>
      </c>
      <c r="P53" s="36">
        <v>74.789999999999992</v>
      </c>
      <c r="Q53" s="36">
        <v>26.63</v>
      </c>
      <c r="R53" s="38">
        <v>23.7</v>
      </c>
      <c r="S53" s="38">
        <v>0</v>
      </c>
      <c r="T53" s="37">
        <f>SUMPRODUCT(LTA!J53:AN53,LTA!J$101:AN$101,LTA!J$105:AN$105)</f>
        <v>113.71000000000001</v>
      </c>
      <c r="U53" s="37">
        <f>SUMPRODUCT(LTA!J53:AN53,LTA!J$102:AN$102,LTA!J$105:AN$105)</f>
        <v>493.63423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1.56</v>
      </c>
      <c r="AB53" s="75">
        <f>-STOA!P53</f>
        <v>0</v>
      </c>
      <c r="AC53">
        <f t="shared" si="0"/>
        <v>11.611919451040384</v>
      </c>
      <c r="AD53">
        <f t="shared" si="1"/>
        <v>1284.3951839858828</v>
      </c>
      <c r="AE53">
        <f>'IDT-1'!F53</f>
        <v>0</v>
      </c>
      <c r="AF53" s="24"/>
      <c r="AG53">
        <f t="shared" si="2"/>
        <v>1284.3951839858828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-43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</row>
    <row r="54" spans="1:46">
      <c r="A54" t="s">
        <v>96</v>
      </c>
      <c r="D54">
        <f>TWEPL!R54</f>
        <v>6.3790800000000001</v>
      </c>
      <c r="E54">
        <f>GT_NG!T54</f>
        <v>10.917245370370368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56.99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482.56648644769479</v>
      </c>
      <c r="P54" s="36">
        <v>74.783814138529024</v>
      </c>
      <c r="Q54" s="36">
        <v>26.63</v>
      </c>
      <c r="R54" s="38">
        <v>23.7</v>
      </c>
      <c r="S54" s="38">
        <v>0</v>
      </c>
      <c r="T54" s="37">
        <f>SUMPRODUCT(LTA!J54:AN54,LTA!J$101:AN$101,LTA!J$105:AN$105)</f>
        <v>113.71000000000001</v>
      </c>
      <c r="U54" s="37">
        <f>SUMPRODUCT(LTA!J54:AN54,LTA!J$102:AN$102,LTA!J$105:AN$105)</f>
        <v>493.24016399999999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1.56</v>
      </c>
      <c r="AB54" s="75">
        <f>-STOA!P54</f>
        <v>0</v>
      </c>
      <c r="AC54">
        <f t="shared" si="0"/>
        <v>11.195793660080732</v>
      </c>
      <c r="AD54">
        <f t="shared" si="1"/>
        <v>1237.2809962965136</v>
      </c>
      <c r="AE54">
        <f>'IDT-1'!F54</f>
        <v>0</v>
      </c>
      <c r="AF54" s="24"/>
      <c r="AG54">
        <f t="shared" si="2"/>
        <v>1237.2809962965136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-42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</row>
    <row r="55" spans="1:46">
      <c r="A55" t="s">
        <v>97</v>
      </c>
      <c r="D55">
        <f>TWEPL!R55</f>
        <v>6.3790800000000001</v>
      </c>
      <c r="E55">
        <f>GT_NG!T55</f>
        <v>10.91477949940405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56.99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437.4965362306076</v>
      </c>
      <c r="P55" s="36">
        <v>50</v>
      </c>
      <c r="Q55" s="36">
        <v>7.6999999999999984</v>
      </c>
      <c r="R55" s="38">
        <v>23.7</v>
      </c>
      <c r="S55" s="38">
        <v>0</v>
      </c>
      <c r="T55" s="37">
        <f>SUMPRODUCT(LTA!J55:AN55,LTA!J$101:AN$101,LTA!J$105:AN$105)</f>
        <v>113.71000000000001</v>
      </c>
      <c r="U55" s="37">
        <f>SUMPRODUCT(LTA!J55:AN55,LTA!J$102:AN$102,LTA!J$105:AN$105)</f>
        <v>485.00654200000002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1.56</v>
      </c>
      <c r="AB55" s="75">
        <f>-STOA!P55</f>
        <v>0</v>
      </c>
      <c r="AC55">
        <f t="shared" si="0"/>
        <v>10.584134686774778</v>
      </c>
      <c r="AD55">
        <f t="shared" si="1"/>
        <v>1116.8728030432369</v>
      </c>
      <c r="AE55">
        <f>'IDT-1'!F55</f>
        <v>0</v>
      </c>
      <c r="AF55" s="24"/>
      <c r="AG55">
        <f t="shared" si="2"/>
        <v>1116.8728030432369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-66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</row>
    <row r="56" spans="1:46">
      <c r="A56" t="s">
        <v>98</v>
      </c>
      <c r="D56">
        <f>TWEPL!R56</f>
        <v>6.3790800000000001</v>
      </c>
      <c r="E56">
        <f>GT_NG!T56</f>
        <v>10.91477949940405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56.99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437.14545219877061</v>
      </c>
      <c r="P56" s="36">
        <v>19.25</v>
      </c>
      <c r="Q56" s="36">
        <v>7.6999999999999984</v>
      </c>
      <c r="R56" s="38">
        <v>23.7</v>
      </c>
      <c r="S56" s="38">
        <v>0</v>
      </c>
      <c r="T56" s="37">
        <f>SUMPRODUCT(LTA!J56:AN56,LTA!J$101:AN$101,LTA!J$105:AN$105)</f>
        <v>113.71000000000001</v>
      </c>
      <c r="U56" s="37">
        <f>SUMPRODUCT(LTA!J56:AN56,LTA!J$102:AN$102,LTA!J$105:AN$105)</f>
        <v>468.66143399999999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1.56</v>
      </c>
      <c r="AB56" s="75">
        <f>-STOA!P56</f>
        <v>0</v>
      </c>
      <c r="AC56">
        <f t="shared" si="0"/>
        <v>10.143230885082898</v>
      </c>
      <c r="AD56">
        <f t="shared" si="1"/>
        <v>1074.8675148130917</v>
      </c>
      <c r="AE56">
        <f>'IDT-1'!F56</f>
        <v>0</v>
      </c>
      <c r="AF56" s="24"/>
      <c r="AG56">
        <f t="shared" si="2"/>
        <v>1074.8675148130917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-61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</row>
    <row r="57" spans="1:46">
      <c r="A57" t="s">
        <v>99</v>
      </c>
      <c r="D57">
        <f>TWEPL!R57</f>
        <v>6.3790800000000001</v>
      </c>
      <c r="E57">
        <f>GT_NG!T57</f>
        <v>10.91477949940405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56.99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437.10762177399846</v>
      </c>
      <c r="P57" s="36">
        <v>19.25</v>
      </c>
      <c r="Q57" s="36">
        <v>7.6999999999999984</v>
      </c>
      <c r="R57" s="38">
        <v>23.7</v>
      </c>
      <c r="S57" s="38">
        <v>0</v>
      </c>
      <c r="T57" s="37">
        <f>SUMPRODUCT(LTA!J57:AN57,LTA!J$101:AN$101,LTA!J$105:AN$105)</f>
        <v>113.71000000000001</v>
      </c>
      <c r="U57" s="37">
        <f>SUMPRODUCT(LTA!J57:AN57,LTA!J$102:AN$102,LTA!J$105:AN$105)</f>
        <v>465.76490200000001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-5</v>
      </c>
      <c r="AA57" s="75">
        <f>STOA!J57</f>
        <v>1.56</v>
      </c>
      <c r="AB57" s="75">
        <f>-STOA!P57</f>
        <v>0</v>
      </c>
      <c r="AC57">
        <f t="shared" si="0"/>
        <v>9.6441974081210251</v>
      </c>
      <c r="AD57">
        <f t="shared" si="1"/>
        <v>1128.4321858652816</v>
      </c>
      <c r="AE57">
        <f>'IDT-1'!F57</f>
        <v>0</v>
      </c>
      <c r="AF57" s="24"/>
      <c r="AG57">
        <f t="shared" si="2"/>
        <v>1128.4321858652816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</row>
    <row r="58" spans="1:46">
      <c r="A58" t="s">
        <v>100</v>
      </c>
      <c r="D58">
        <f>TWEPL!R58</f>
        <v>6.3790800000000001</v>
      </c>
      <c r="E58">
        <f>GT_NG!T58</f>
        <v>10.91477949940405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56.99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437.10762177399846</v>
      </c>
      <c r="P58" s="36">
        <v>48.13</v>
      </c>
      <c r="Q58" s="36">
        <v>7.6999999999999984</v>
      </c>
      <c r="R58" s="38">
        <v>23.7</v>
      </c>
      <c r="S58" s="38">
        <v>0</v>
      </c>
      <c r="T58" s="37">
        <f>SUMPRODUCT(LTA!J58:AN58,LTA!J$101:AN$101,LTA!J$105:AN$105)</f>
        <v>113.71000000000001</v>
      </c>
      <c r="U58" s="37">
        <f>SUMPRODUCT(LTA!J58:AN58,LTA!J$102:AN$102,LTA!J$105:AN$105)</f>
        <v>462.51642999999996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1.56</v>
      </c>
      <c r="AB58" s="75">
        <f>-STOA!P58</f>
        <v>0</v>
      </c>
      <c r="AC58">
        <f t="shared" si="0"/>
        <v>9.8171464546965801</v>
      </c>
      <c r="AD58">
        <f t="shared" si="1"/>
        <v>1158.890764818706</v>
      </c>
      <c r="AE58">
        <f>'IDT-1'!F58</f>
        <v>0</v>
      </c>
      <c r="AF58" s="24"/>
      <c r="AG58">
        <f t="shared" si="2"/>
        <v>1158.890764818706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</row>
    <row r="59" spans="1:46">
      <c r="A59" t="s">
        <v>101</v>
      </c>
      <c r="D59">
        <f>TWEPL!R59</f>
        <v>6.3790800000000001</v>
      </c>
      <c r="E59">
        <f>GT_NG!T59</f>
        <v>10.91477949940405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56.99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444.06734766439786</v>
      </c>
      <c r="P59" s="36">
        <v>48.13</v>
      </c>
      <c r="Q59" s="36">
        <v>7.6999999999999984</v>
      </c>
      <c r="R59" s="38">
        <v>23.7</v>
      </c>
      <c r="S59" s="38">
        <v>0</v>
      </c>
      <c r="T59" s="37">
        <f>SUMPRODUCT(LTA!J59:AN59,LTA!J$101:AN$101,LTA!J$105:AN$105)</f>
        <v>113.71000000000001</v>
      </c>
      <c r="U59" s="37">
        <f>SUMPRODUCT(LTA!J59:AN59,LTA!J$102:AN$102,LTA!J$105:AN$105)</f>
        <v>456.143304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1.56</v>
      </c>
      <c r="AB59" s="75">
        <f>-STOA!P59</f>
        <v>0</v>
      </c>
      <c r="AC59">
        <f t="shared" si="0"/>
        <v>9.862477893775937</v>
      </c>
      <c r="AD59">
        <f t="shared" si="1"/>
        <v>1164.242033270026</v>
      </c>
      <c r="AE59">
        <f>'IDT-1'!F59</f>
        <v>0</v>
      </c>
      <c r="AF59" s="24"/>
      <c r="AG59">
        <f t="shared" si="2"/>
        <v>1164.242033270026</v>
      </c>
      <c r="AI59" s="34">
        <f>PXIL!J59</f>
        <v>0</v>
      </c>
      <c r="AJ59" s="34">
        <f>PXIL!P59</f>
        <v>0</v>
      </c>
      <c r="AK59" s="34">
        <f>RTM_IEX!J59</f>
        <v>4.8099999999999996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</row>
    <row r="60" spans="1:46">
      <c r="A60" t="s">
        <v>102</v>
      </c>
      <c r="D60">
        <f>TWEPL!R60</f>
        <v>6.3790800000000001</v>
      </c>
      <c r="E60">
        <f>GT_NG!T60</f>
        <v>10.91477949940405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56.99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445.97315601639787</v>
      </c>
      <c r="P60" s="36">
        <v>48.13</v>
      </c>
      <c r="Q60" s="36">
        <v>7.6999999999999984</v>
      </c>
      <c r="R60" s="38">
        <v>23.7</v>
      </c>
      <c r="S60" s="38">
        <v>0</v>
      </c>
      <c r="T60" s="37">
        <f>SUMPRODUCT(LTA!J60:AN60,LTA!J$101:AN$101,LTA!J$105:AN$105)</f>
        <v>113.71000000000001</v>
      </c>
      <c r="U60" s="37">
        <f>SUMPRODUCT(LTA!J60:AN60,LTA!J$102:AN$102,LTA!J$105:AN$105)</f>
        <v>450.85339799999997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1.56</v>
      </c>
      <c r="AB60" s="75">
        <f>-STOA!P60</f>
        <v>0</v>
      </c>
      <c r="AC60">
        <f t="shared" si="0"/>
        <v>9.9068794735327348</v>
      </c>
      <c r="AD60">
        <f t="shared" si="1"/>
        <v>1169.4835340422692</v>
      </c>
      <c r="AE60">
        <f>'IDT-1'!F60</f>
        <v>0</v>
      </c>
      <c r="AF60" s="24"/>
      <c r="AG60">
        <f t="shared" si="2"/>
        <v>1169.4835340422692</v>
      </c>
      <c r="AI60" s="34">
        <f>PXIL!J60</f>
        <v>0</v>
      </c>
      <c r="AJ60" s="34">
        <f>PXIL!P60</f>
        <v>0</v>
      </c>
      <c r="AK60" s="34">
        <f>RTM_IEX!J60</f>
        <v>13.48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</row>
    <row r="61" spans="1:46">
      <c r="A61" t="s">
        <v>103</v>
      </c>
      <c r="D61">
        <f>TWEPL!R61</f>
        <v>6.3790800000000001</v>
      </c>
      <c r="E61">
        <f>GT_NG!T61</f>
        <v>10.91477949940405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56.99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446.57765243725106</v>
      </c>
      <c r="P61" s="36">
        <v>74.784473023088879</v>
      </c>
      <c r="Q61" s="36">
        <v>26.63</v>
      </c>
      <c r="R61" s="38">
        <v>23.7</v>
      </c>
      <c r="S61" s="38">
        <v>0</v>
      </c>
      <c r="T61" s="37">
        <f>SUMPRODUCT(LTA!J61:AN61,LTA!J$101:AN$101,LTA!J$105:AN$105)</f>
        <v>113.53</v>
      </c>
      <c r="U61" s="37">
        <f>SUMPRODUCT(LTA!J61:AN61,LTA!J$102:AN$102,LTA!J$105:AN$105)</f>
        <v>444.89129400000002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1.56</v>
      </c>
      <c r="AB61" s="75">
        <f>-STOA!P61</f>
        <v>0</v>
      </c>
      <c r="AC61">
        <f t="shared" si="0"/>
        <v>10.341820086384077</v>
      </c>
      <c r="AD61">
        <f t="shared" si="1"/>
        <v>1170.61545887336</v>
      </c>
      <c r="AE61">
        <f>'IDT-1'!F61</f>
        <v>0</v>
      </c>
      <c r="AF61" s="24"/>
      <c r="AG61">
        <f t="shared" si="2"/>
        <v>1170.61545887336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-25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</row>
    <row r="62" spans="1:46">
      <c r="A62" t="s">
        <v>104</v>
      </c>
      <c r="D62">
        <f>TWEPL!R62</f>
        <v>6.3790800000000001</v>
      </c>
      <c r="E62">
        <f>GT_NG!T62</f>
        <v>10.91477949940405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56.99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450.65259807788601</v>
      </c>
      <c r="P62" s="36">
        <v>74.784473023088879</v>
      </c>
      <c r="Q62" s="36">
        <v>26.63</v>
      </c>
      <c r="R62" s="38">
        <v>23.7</v>
      </c>
      <c r="S62" s="38">
        <v>0</v>
      </c>
      <c r="T62" s="37">
        <f>SUMPRODUCT(LTA!J62:AN62,LTA!J$101:AN$101,LTA!J$105:AN$105)</f>
        <v>109.4</v>
      </c>
      <c r="U62" s="37">
        <f>SUMPRODUCT(LTA!J62:AN62,LTA!J$102:AN$102,LTA!J$105:AN$105)</f>
        <v>437.96473200000003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1.56</v>
      </c>
      <c r="AB62" s="75">
        <f>-STOA!P62</f>
        <v>0</v>
      </c>
      <c r="AC62">
        <f t="shared" si="0"/>
        <v>10.266232193515632</v>
      </c>
      <c r="AD62">
        <f t="shared" si="1"/>
        <v>1165.7094304068635</v>
      </c>
      <c r="AE62">
        <f>'IDT-1'!F62</f>
        <v>0</v>
      </c>
      <c r="AF62" s="24"/>
      <c r="AG62">
        <f t="shared" si="2"/>
        <v>1165.7094304068635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-23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</row>
    <row r="63" spans="1:46">
      <c r="A63" t="s">
        <v>105</v>
      </c>
      <c r="D63">
        <f>TWEPL!R63</f>
        <v>6.3790800000000001</v>
      </c>
      <c r="E63">
        <f>GT_NG!T63</f>
        <v>10.91477949940405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56.99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450.64857848171192</v>
      </c>
      <c r="P63" s="36">
        <v>74.784473023088879</v>
      </c>
      <c r="Q63" s="36">
        <v>26.63</v>
      </c>
      <c r="R63" s="38">
        <v>23.7</v>
      </c>
      <c r="S63" s="38">
        <v>0</v>
      </c>
      <c r="T63" s="37">
        <f>SUMPRODUCT(LTA!J63:AN63,LTA!J$101:AN$101,LTA!J$105:AN$105)</f>
        <v>97.85</v>
      </c>
      <c r="U63" s="37">
        <f>SUMPRODUCT(LTA!J63:AN63,LTA!J$102:AN$102,LTA!J$105:AN$105)</f>
        <v>432.417282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1.56</v>
      </c>
      <c r="AB63" s="75">
        <f>-STOA!P63</f>
        <v>0</v>
      </c>
      <c r="AC63">
        <f t="shared" si="0"/>
        <v>10.198820268431769</v>
      </c>
      <c r="AD63">
        <f t="shared" si="1"/>
        <v>1139.675372735773</v>
      </c>
      <c r="AE63">
        <f>'IDT-1'!F63</f>
        <v>0</v>
      </c>
      <c r="AF63" s="24"/>
      <c r="AG63">
        <f t="shared" si="2"/>
        <v>1139.675372735773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-32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</row>
    <row r="64" spans="1:46">
      <c r="A64" t="s">
        <v>106</v>
      </c>
      <c r="D64">
        <f>TWEPL!R64</f>
        <v>6.3790800000000001</v>
      </c>
      <c r="E64">
        <f>GT_NG!T64</f>
        <v>10.91477949940405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56.99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454.72352442917224</v>
      </c>
      <c r="P64" s="36">
        <v>74.784473023088879</v>
      </c>
      <c r="Q64" s="36">
        <v>26.63</v>
      </c>
      <c r="R64" s="38">
        <v>23.7</v>
      </c>
      <c r="S64" s="38">
        <v>0</v>
      </c>
      <c r="T64" s="37">
        <f>SUMPRODUCT(LTA!J64:AN64,LTA!J$101:AN$101,LTA!J$105:AN$105)</f>
        <v>90.98</v>
      </c>
      <c r="U64" s="37">
        <f>SUMPRODUCT(LTA!J64:AN64,LTA!J$102:AN$102,LTA!J$105:AN$105)</f>
        <v>437.54619000000002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1.56</v>
      </c>
      <c r="AB64" s="75">
        <f>-STOA!P64</f>
        <v>0</v>
      </c>
      <c r="AC64">
        <f t="shared" si="0"/>
        <v>10.328549692013993</v>
      </c>
      <c r="AD64">
        <f t="shared" si="1"/>
        <v>1128.8794972596511</v>
      </c>
      <c r="AE64">
        <f>'IDT-1'!F64</f>
        <v>0</v>
      </c>
      <c r="AF64" s="24"/>
      <c r="AG64">
        <f t="shared" si="2"/>
        <v>1128.8794972596511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-45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</row>
    <row r="65" spans="1:46">
      <c r="A65" t="s">
        <v>107</v>
      </c>
      <c r="D65">
        <f>TWEPL!R65</f>
        <v>6.3790800000000001</v>
      </c>
      <c r="E65">
        <f>GT_NG!T65</f>
        <v>10.91477949940405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56.99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454.72352442917224</v>
      </c>
      <c r="P65" s="36">
        <v>74.784473023088879</v>
      </c>
      <c r="Q65" s="36">
        <v>26.63</v>
      </c>
      <c r="R65" s="38">
        <v>23.7</v>
      </c>
      <c r="S65" s="38">
        <v>0</v>
      </c>
      <c r="T65" s="37">
        <f>SUMPRODUCT(LTA!J65:AN65,LTA!J$101:AN$101,LTA!J$105:AN$105)</f>
        <v>83.98</v>
      </c>
      <c r="U65" s="37">
        <f>SUMPRODUCT(LTA!J65:AN65,LTA!J$102:AN$102,LTA!J$105:AN$105)</f>
        <v>437.78967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1.56</v>
      </c>
      <c r="AB65" s="75">
        <f>-STOA!P65</f>
        <v>0</v>
      </c>
      <c r="AC65">
        <f t="shared" si="0"/>
        <v>10.22096797766466</v>
      </c>
      <c r="AD65">
        <f t="shared" si="1"/>
        <v>1128.2305589740004</v>
      </c>
      <c r="AE65">
        <f>'IDT-1'!F65</f>
        <v>0</v>
      </c>
      <c r="AF65" s="24"/>
      <c r="AG65">
        <f t="shared" si="2"/>
        <v>1128.2305589740004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-39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</row>
    <row r="66" spans="1:46">
      <c r="A66" t="s">
        <v>108</v>
      </c>
      <c r="D66">
        <f>TWEPL!R66</f>
        <v>6.3790800000000001</v>
      </c>
      <c r="E66">
        <f>GT_NG!T66</f>
        <v>10.91477949940405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56.99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537.58989192512604</v>
      </c>
      <c r="P66" s="36">
        <v>74.784473023088879</v>
      </c>
      <c r="Q66" s="36">
        <v>26.63</v>
      </c>
      <c r="R66" s="38">
        <v>23.7</v>
      </c>
      <c r="S66" s="38">
        <v>0</v>
      </c>
      <c r="T66" s="37">
        <f>SUMPRODUCT(LTA!J66:AN66,LTA!J$101:AN$101,LTA!J$105:AN$105)</f>
        <v>76.69</v>
      </c>
      <c r="U66" s="37">
        <f>SUMPRODUCT(LTA!J66:AN66,LTA!J$102:AN$102,LTA!J$105:AN$105)</f>
        <v>426.75198399999999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1.56</v>
      </c>
      <c r="AB66" s="75">
        <f>-STOA!P66</f>
        <v>0</v>
      </c>
      <c r="AC66">
        <f t="shared" si="0"/>
        <v>11.42384320477202</v>
      </c>
      <c r="AD66">
        <f t="shared" si="1"/>
        <v>1113.5663652428468</v>
      </c>
      <c r="AE66">
        <f>'IDT-1'!F66</f>
        <v>0</v>
      </c>
      <c r="AF66" s="24"/>
      <c r="AG66">
        <f t="shared" si="2"/>
        <v>1113.5663652428468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-117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</row>
    <row r="67" spans="1:46">
      <c r="A67" t="s">
        <v>109</v>
      </c>
      <c r="D67">
        <f>TWEPL!R67</f>
        <v>7.0711500000000003</v>
      </c>
      <c r="E67">
        <f>GT_NG!T67</f>
        <v>10.91477949940405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56.99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574.04788650020873</v>
      </c>
      <c r="P67" s="36">
        <v>74.784473023088879</v>
      </c>
      <c r="Q67" s="36">
        <v>26.63</v>
      </c>
      <c r="R67" s="38">
        <v>23.7</v>
      </c>
      <c r="S67" s="38">
        <v>0</v>
      </c>
      <c r="T67" s="37">
        <f>SUMPRODUCT(LTA!J67:AN67,LTA!J$101:AN$101,LTA!J$105:AN$105)</f>
        <v>68.58</v>
      </c>
      <c r="U67" s="37">
        <f>SUMPRODUCT(LTA!J67:AN67,LTA!J$102:AN$102,LTA!J$105:AN$105)</f>
        <v>412.98049000000003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1.56</v>
      </c>
      <c r="AB67" s="75">
        <f>-STOA!P67</f>
        <v>0</v>
      </c>
      <c r="AC67">
        <f t="shared" si="0"/>
        <v>11.67916656347605</v>
      </c>
      <c r="AD67">
        <f t="shared" si="1"/>
        <v>1113.5796124592257</v>
      </c>
      <c r="AE67">
        <f>'IDT-1'!F67</f>
        <v>0</v>
      </c>
      <c r="AF67" s="24"/>
      <c r="AG67">
        <f t="shared" si="2"/>
        <v>1113.5796124592257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-132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</row>
    <row r="68" spans="1:46">
      <c r="A68" t="s">
        <v>110</v>
      </c>
      <c r="D68">
        <f>TWEPL!R68</f>
        <v>7.0711500000000003</v>
      </c>
      <c r="E68">
        <f>GT_NG!T68</f>
        <v>10.91477949940405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56.99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574.03911360325139</v>
      </c>
      <c r="P68" s="36">
        <v>74.785747427076828</v>
      </c>
      <c r="Q68" s="36">
        <v>26.63</v>
      </c>
      <c r="R68" s="38">
        <v>23.7</v>
      </c>
      <c r="S68" s="38">
        <v>0</v>
      </c>
      <c r="T68" s="37">
        <f>SUMPRODUCT(LTA!J68:AN68,LTA!J$101:AN$101,LTA!J$105:AN$105)</f>
        <v>59.35</v>
      </c>
      <c r="U68" s="37">
        <f>SUMPRODUCT(LTA!J68:AN68,LTA!J$102:AN$102,LTA!J$105:AN$105)</f>
        <v>401.56286599999999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1.56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11.302355749137769</v>
      </c>
      <c r="AD68">
        <f t="shared" ref="AD68:AD98" si="4">SUM(B68:AB68,AI68:AT68)-AC68</f>
        <v>1117.3013007805944</v>
      </c>
      <c r="AE68">
        <f>'IDT-1'!F68</f>
        <v>0</v>
      </c>
      <c r="AF68" s="24"/>
      <c r="AG68">
        <f t="shared" ref="AG68:AG98" si="5">SUM(AD68:AF68)</f>
        <v>1117.3013007805944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-108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</row>
    <row r="69" spans="1:46">
      <c r="A69" t="s">
        <v>111</v>
      </c>
      <c r="D69">
        <f>TWEPL!R69</f>
        <v>7.0711500000000003</v>
      </c>
      <c r="E69">
        <f>GT_NG!T69</f>
        <v>10.91477949940405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517.81498408958555</v>
      </c>
      <c r="P69" s="36">
        <v>64.30712901785715</v>
      </c>
      <c r="Q69" s="36">
        <v>26.63</v>
      </c>
      <c r="R69" s="38">
        <v>21.34</v>
      </c>
      <c r="S69" s="38">
        <v>0</v>
      </c>
      <c r="T69" s="37">
        <f>SUMPRODUCT(LTA!J69:AN69,LTA!J$101:AN$101,LTA!J$105:AN$105)</f>
        <v>49.13</v>
      </c>
      <c r="U69" s="37">
        <f>SUMPRODUCT(LTA!J69:AN69,LTA!J$102:AN$102,LTA!J$105:AN$105)</f>
        <v>389.70685200000003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1.56</v>
      </c>
      <c r="AB69" s="75">
        <f>-STOA!P69</f>
        <v>0</v>
      </c>
      <c r="AC69">
        <f t="shared" si="3"/>
        <v>9.605544903321956</v>
      </c>
      <c r="AD69">
        <f t="shared" si="4"/>
        <v>1123.8693497035247</v>
      </c>
      <c r="AE69">
        <f>'IDT-1'!F69</f>
        <v>0</v>
      </c>
      <c r="AF69" s="24"/>
      <c r="AG69">
        <f t="shared" si="5"/>
        <v>1123.8693497035247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-5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</row>
    <row r="70" spans="1:46">
      <c r="A70" t="s">
        <v>112</v>
      </c>
      <c r="D70">
        <f>TWEPL!R70</f>
        <v>7.0711500000000003</v>
      </c>
      <c r="E70">
        <f>GT_NG!T70</f>
        <v>10.91477949940405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519.64119384334822</v>
      </c>
      <c r="P70" s="36">
        <v>74.78</v>
      </c>
      <c r="Q70" s="36">
        <v>26.43</v>
      </c>
      <c r="R70" s="38">
        <v>18.697454743432694</v>
      </c>
      <c r="S70" s="38">
        <v>0</v>
      </c>
      <c r="T70" s="37">
        <f>SUMPRODUCT(LTA!J70:AN70,LTA!J$101:AN$101,LTA!J$105:AN$105)</f>
        <v>39.65</v>
      </c>
      <c r="U70" s="37">
        <f>SUMPRODUCT(LTA!J70:AN70,LTA!J$102:AN$102,LTA!J$105:AN$105)</f>
        <v>377.57806199999999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1.56</v>
      </c>
      <c r="AB70" s="75">
        <f>-STOA!P70</f>
        <v>0</v>
      </c>
      <c r="AC70">
        <f t="shared" si="3"/>
        <v>9.4934501767239503</v>
      </c>
      <c r="AD70">
        <f t="shared" si="4"/>
        <v>1120.6791899094608</v>
      </c>
      <c r="AE70">
        <f>'IDT-1'!F70</f>
        <v>0</v>
      </c>
      <c r="AF70" s="24"/>
      <c r="AG70">
        <f t="shared" si="5"/>
        <v>1120.6791899094608</v>
      </c>
      <c r="AI70" s="34">
        <f>PXIL!J70</f>
        <v>0</v>
      </c>
      <c r="AJ70" s="34">
        <f>PXIL!P70</f>
        <v>0</v>
      </c>
      <c r="AK70" s="34">
        <f>RTM_IEX!J70</f>
        <v>3.85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</row>
    <row r="71" spans="1:46">
      <c r="A71" t="s">
        <v>113</v>
      </c>
      <c r="D71">
        <f>TWEPL!R71</f>
        <v>7.0711500000000003</v>
      </c>
      <c r="E71">
        <f>GT_NG!T71</f>
        <v>10.91477949940405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586.36555776316345</v>
      </c>
      <c r="P71" s="36">
        <v>74.78</v>
      </c>
      <c r="Q71" s="36">
        <v>26.64</v>
      </c>
      <c r="R71" s="38">
        <v>12.64</v>
      </c>
      <c r="S71" s="38">
        <v>0</v>
      </c>
      <c r="T71" s="37">
        <f>SUMPRODUCT(LTA!J71:AN71,LTA!J$101:AN$101,LTA!J$105:AN$105)</f>
        <v>28.34</v>
      </c>
      <c r="U71" s="37">
        <f>SUMPRODUCT(LTA!J71:AN71,LTA!J$102:AN$102,LTA!J$105:AN$105)</f>
        <v>365.71791999999999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-3.8</v>
      </c>
      <c r="AA71" s="75">
        <f>STOA!J71</f>
        <v>1.56</v>
      </c>
      <c r="AB71" s="75">
        <f>-STOA!P71</f>
        <v>0</v>
      </c>
      <c r="AC71">
        <f t="shared" si="3"/>
        <v>9.9371047862334798</v>
      </c>
      <c r="AD71">
        <f t="shared" si="4"/>
        <v>1135.292302476334</v>
      </c>
      <c r="AE71">
        <f>'IDT-1'!F71</f>
        <v>0</v>
      </c>
      <c r="AF71" s="24"/>
      <c r="AG71">
        <f t="shared" si="5"/>
        <v>1135.292302476334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-15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</row>
    <row r="72" spans="1:46">
      <c r="A72" t="s">
        <v>114</v>
      </c>
      <c r="D72">
        <f>TWEPL!R72</f>
        <v>7.0711500000000003</v>
      </c>
      <c r="E72">
        <f>GT_NG!T72</f>
        <v>10.91477949940405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635.2684935516279</v>
      </c>
      <c r="P72" s="36">
        <v>74.78</v>
      </c>
      <c r="Q72" s="36">
        <v>26.64</v>
      </c>
      <c r="R72" s="38">
        <v>7.4500000000000011</v>
      </c>
      <c r="S72" s="38">
        <v>0</v>
      </c>
      <c r="T72" s="37">
        <f>SUMPRODUCT(LTA!J72:AN72,LTA!J$101:AN$101,LTA!J$105:AN$105)</f>
        <v>16.82</v>
      </c>
      <c r="U72" s="37">
        <f>SUMPRODUCT(LTA!J72:AN72,LTA!J$102:AN$102,LTA!J$105:AN$105)</f>
        <v>356.248696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-31.94</v>
      </c>
      <c r="AA72" s="75">
        <f>STOA!J72</f>
        <v>1.56</v>
      </c>
      <c r="AB72" s="75">
        <f>-STOA!P72</f>
        <v>0</v>
      </c>
      <c r="AC72">
        <f t="shared" si="3"/>
        <v>10.374833501359848</v>
      </c>
      <c r="AD72">
        <f t="shared" si="4"/>
        <v>1128.4382855496719</v>
      </c>
      <c r="AE72">
        <f>'IDT-1'!F72</f>
        <v>0</v>
      </c>
      <c r="AF72" s="24"/>
      <c r="AG72">
        <f t="shared" si="5"/>
        <v>1128.4382855496719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-16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</row>
    <row r="73" spans="1:46">
      <c r="A73" t="s">
        <v>115</v>
      </c>
      <c r="D73">
        <f>TWEPL!R73</f>
        <v>7.0711500000000003</v>
      </c>
      <c r="E73">
        <f>GT_NG!T73</f>
        <v>10.91477949940405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660.15254379898215</v>
      </c>
      <c r="P73" s="36">
        <v>74.78</v>
      </c>
      <c r="Q73" s="36">
        <v>26.64</v>
      </c>
      <c r="R73" s="38">
        <v>3.8274551495016613</v>
      </c>
      <c r="S73" s="38">
        <v>0</v>
      </c>
      <c r="T73" s="37">
        <f>SUMPRODUCT(LTA!J73:AN73,LTA!J$101:AN$101,LTA!J$105:AN$105)</f>
        <v>12.32</v>
      </c>
      <c r="U73" s="37">
        <f>SUMPRODUCT(LTA!J73:AN73,LTA!J$102:AN$102,LTA!J$105:AN$105)</f>
        <v>348.74735599999997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1.56</v>
      </c>
      <c r="AB73" s="75">
        <f>-STOA!P73</f>
        <v>0</v>
      </c>
      <c r="AC73">
        <f t="shared" si="3"/>
        <v>10.215934743860039</v>
      </c>
      <c r="AD73">
        <f t="shared" si="4"/>
        <v>1165.7973497040277</v>
      </c>
      <c r="AE73">
        <f>'IDT-1'!F73</f>
        <v>0</v>
      </c>
      <c r="AF73" s="24"/>
      <c r="AG73">
        <f t="shared" si="5"/>
        <v>1165.7973497040277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-20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</row>
    <row r="74" spans="1:46">
      <c r="A74" t="s">
        <v>116</v>
      </c>
      <c r="D74">
        <f>TWEPL!R74</f>
        <v>7.5225</v>
      </c>
      <c r="E74">
        <f>GT_NG!T74</f>
        <v>10.91477949940405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699.86520732009001</v>
      </c>
      <c r="P74" s="36">
        <v>74.78</v>
      </c>
      <c r="Q74" s="36">
        <v>26.64</v>
      </c>
      <c r="R74" s="38">
        <v>1.6974512743628183</v>
      </c>
      <c r="S74" s="38">
        <v>0</v>
      </c>
      <c r="T74" s="37">
        <f>SUMPRODUCT(LTA!J74:AN74,LTA!J$101:AN$101,LTA!J$105:AN$105)</f>
        <v>5.97</v>
      </c>
      <c r="U74" s="37">
        <f>SUMPRODUCT(LTA!J74:AN74,LTA!J$102:AN$102,LTA!J$105:AN$105)</f>
        <v>344.09067999999996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-53</v>
      </c>
      <c r="AA74" s="75">
        <f>STOA!J74</f>
        <v>1.56</v>
      </c>
      <c r="AB74" s="75">
        <f>-STOA!P74</f>
        <v>0</v>
      </c>
      <c r="AC74">
        <f t="shared" si="3"/>
        <v>10.843808551407516</v>
      </c>
      <c r="AD74">
        <f t="shared" si="4"/>
        <v>1173.6368095424493</v>
      </c>
      <c r="AE74">
        <f>'IDT-1'!F74</f>
        <v>0</v>
      </c>
      <c r="AF74" s="24"/>
      <c r="AG74">
        <f t="shared" si="5"/>
        <v>1173.6368095424493</v>
      </c>
      <c r="AI74" s="34">
        <f>PXIL!J74</f>
        <v>0</v>
      </c>
      <c r="AJ74" s="34">
        <f>PXIL!P74</f>
        <v>0</v>
      </c>
      <c r="AK74" s="34">
        <f>RTM_IEX!J74</f>
        <v>14.44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</row>
    <row r="75" spans="1:46">
      <c r="A75" t="s">
        <v>117</v>
      </c>
      <c r="D75">
        <f>TWEPL!R75</f>
        <v>7.5225</v>
      </c>
      <c r="E75">
        <f>GT_NG!T75</f>
        <v>11.01311084624553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69.607280965587279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708.55947375016774</v>
      </c>
      <c r="P75" s="36">
        <v>74.78</v>
      </c>
      <c r="Q75" s="36">
        <v>26.64</v>
      </c>
      <c r="R75" s="38">
        <v>0</v>
      </c>
      <c r="S75" s="38">
        <v>0</v>
      </c>
      <c r="T75" s="37">
        <f>SUMPRODUCT(LTA!J75:AN75,LTA!J$101:AN$101,LTA!J$105:AN$105)</f>
        <v>1.27</v>
      </c>
      <c r="U75" s="37">
        <f>SUMPRODUCT(LTA!J75:AN75,LTA!J$102:AN$102,LTA!J$105:AN$105)</f>
        <v>341.93646000000001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1.56</v>
      </c>
      <c r="AB75" s="75">
        <f>-STOA!P75</f>
        <v>0</v>
      </c>
      <c r="AC75">
        <f t="shared" si="3"/>
        <v>10.728285497367031</v>
      </c>
      <c r="AD75">
        <f t="shared" si="4"/>
        <v>1198.1605400646333</v>
      </c>
      <c r="AE75">
        <f>'IDT-1'!F75</f>
        <v>-14.179</v>
      </c>
      <c r="AF75" s="24"/>
      <c r="AG75">
        <f t="shared" si="5"/>
        <v>1183.9815400646332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-34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</row>
    <row r="76" spans="1:46">
      <c r="A76" t="s">
        <v>118</v>
      </c>
      <c r="D76">
        <f>TWEPL!R76</f>
        <v>7.5225</v>
      </c>
      <c r="E76">
        <f>GT_NG!T76</f>
        <v>11.01311084624553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69.607280965587279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708.55947375016774</v>
      </c>
      <c r="P76" s="36">
        <v>74.78</v>
      </c>
      <c r="Q76" s="36">
        <v>26.64</v>
      </c>
      <c r="R76" s="38">
        <v>0</v>
      </c>
      <c r="S76" s="38">
        <v>0</v>
      </c>
      <c r="T76" s="37">
        <f>SUMPRODUCT(LTA!J76:AN76,LTA!J$101:AN$101,LTA!J$105:AN$105)</f>
        <v>0</v>
      </c>
      <c r="U76" s="37">
        <f>SUMPRODUCT(LTA!J76:AN76,LTA!J$102:AN$102,LTA!J$105:AN$105)</f>
        <v>341.5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1.56</v>
      </c>
      <c r="AB76" s="75">
        <f>-STOA!P76</f>
        <v>0</v>
      </c>
      <c r="AC76">
        <f t="shared" si="3"/>
        <v>10.654653129292809</v>
      </c>
      <c r="AD76">
        <f t="shared" si="4"/>
        <v>1203.5277124327076</v>
      </c>
      <c r="AE76">
        <f>'IDT-1'!F76</f>
        <v>0</v>
      </c>
      <c r="AF76" s="24"/>
      <c r="AG76">
        <f t="shared" si="5"/>
        <v>1203.5277124327076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-27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</row>
    <row r="77" spans="1:46">
      <c r="A77" t="s">
        <v>119</v>
      </c>
      <c r="D77">
        <f>TWEPL!R77</f>
        <v>7.5225</v>
      </c>
      <c r="E77">
        <f>GT_NG!T77</f>
        <v>11.01311084624553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69.607280965587279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709.32249762464335</v>
      </c>
      <c r="P77" s="36">
        <v>74.78</v>
      </c>
      <c r="Q77" s="36">
        <v>26.64</v>
      </c>
      <c r="R77" s="38">
        <v>0</v>
      </c>
      <c r="S77" s="38">
        <v>0</v>
      </c>
      <c r="T77" s="37">
        <f>SUMPRODUCT(LTA!J77:AN77,LTA!J$101:AN$101,LTA!J$105:AN$105)</f>
        <v>0</v>
      </c>
      <c r="U77" s="37">
        <f>SUMPRODUCT(LTA!J77:AN77,LTA!J$102:AN$102,LTA!J$105:AN$105)</f>
        <v>348.33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1.56</v>
      </c>
      <c r="AB77" s="75">
        <f>-STOA!P77</f>
        <v>0</v>
      </c>
      <c r="AC77">
        <f t="shared" si="3"/>
        <v>10.777732633912626</v>
      </c>
      <c r="AD77">
        <f t="shared" si="4"/>
        <v>1203.9976568025634</v>
      </c>
      <c r="AE77">
        <f>'IDT-1'!F77</f>
        <v>0</v>
      </c>
      <c r="AF77" s="24"/>
      <c r="AG77">
        <f t="shared" si="5"/>
        <v>1203.9976568025634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-34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</row>
    <row r="78" spans="1:46">
      <c r="A78" t="s">
        <v>120</v>
      </c>
      <c r="D78">
        <f>TWEPL!R78</f>
        <v>7.5225</v>
      </c>
      <c r="E78">
        <f>GT_NG!T78</f>
        <v>11.01311084624553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69.607280965587279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716.77714208804525</v>
      </c>
      <c r="P78" s="36">
        <v>74.78</v>
      </c>
      <c r="Q78" s="36">
        <v>26.64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348.5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1.56</v>
      </c>
      <c r="AB78" s="75">
        <f>-STOA!P78</f>
        <v>0</v>
      </c>
      <c r="AC78">
        <f t="shared" si="3"/>
        <v>10.985789328728316</v>
      </c>
      <c r="AD78">
        <f t="shared" si="4"/>
        <v>1194.4142445711498</v>
      </c>
      <c r="AE78">
        <f>'IDT-1'!F78</f>
        <v>0</v>
      </c>
      <c r="AF78" s="24"/>
      <c r="AG78">
        <f t="shared" si="5"/>
        <v>1194.4142445711498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-51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</row>
    <row r="79" spans="1:46">
      <c r="A79" t="s">
        <v>121</v>
      </c>
      <c r="D79">
        <f>TWEPL!R79</f>
        <v>7.5225</v>
      </c>
      <c r="E79">
        <f>GT_NG!T79</f>
        <v>11.01311084624553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69.607280965587279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684.74724086244578</v>
      </c>
      <c r="P79" s="36">
        <v>74.78</v>
      </c>
      <c r="Q79" s="36">
        <v>26.64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345.04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10.48</v>
      </c>
      <c r="Z79" s="34">
        <f>IEX!P79</f>
        <v>0</v>
      </c>
      <c r="AA79" s="75">
        <f>STOA!J79</f>
        <v>1.66</v>
      </c>
      <c r="AB79" s="75">
        <f>-STOA!P79</f>
        <v>0</v>
      </c>
      <c r="AC79">
        <f t="shared" si="3"/>
        <v>10.827373104782618</v>
      </c>
      <c r="AD79">
        <f t="shared" si="4"/>
        <v>1163.6627595694961</v>
      </c>
      <c r="AE79">
        <f>'IDT-1'!F79</f>
        <v>0</v>
      </c>
      <c r="AF79" s="24"/>
      <c r="AG79">
        <f t="shared" si="5"/>
        <v>1163.6627595694961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-57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</row>
    <row r="80" spans="1:46">
      <c r="A80" t="s">
        <v>122</v>
      </c>
      <c r="D80">
        <f>TWEPL!R80</f>
        <v>7.5225</v>
      </c>
      <c r="E80">
        <f>GT_NG!T80</f>
        <v>11.01311084624553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69.607280965587279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657.34495042404251</v>
      </c>
      <c r="P80" s="36">
        <v>74.78</v>
      </c>
      <c r="Q80" s="36">
        <v>26.64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346.21000000000004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21.49</v>
      </c>
      <c r="Z80" s="34">
        <f>IEX!P80</f>
        <v>0</v>
      </c>
      <c r="AA80" s="75">
        <f>STOA!J80</f>
        <v>1.66</v>
      </c>
      <c r="AB80" s="75">
        <f>-STOA!P80</f>
        <v>0</v>
      </c>
      <c r="AC80">
        <f t="shared" si="3"/>
        <v>10.640207761025804</v>
      </c>
      <c r="AD80">
        <f t="shared" si="4"/>
        <v>1155.6276344748496</v>
      </c>
      <c r="AE80">
        <f>'IDT-1'!F80</f>
        <v>0</v>
      </c>
      <c r="AF80" s="24"/>
      <c r="AG80">
        <f t="shared" si="5"/>
        <v>1155.6276344748496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-50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</row>
    <row r="81" spans="1:46">
      <c r="A81" t="s">
        <v>123</v>
      </c>
      <c r="D81">
        <f>TWEPL!R81</f>
        <v>7.5225</v>
      </c>
      <c r="E81">
        <f>GT_NG!T81</f>
        <v>11.01311084624553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69.607280965587279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642.54123066091176</v>
      </c>
      <c r="P81" s="36">
        <v>74.78</v>
      </c>
      <c r="Q81" s="36">
        <v>26.64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347.71000000000004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11.37</v>
      </c>
      <c r="Z81" s="34">
        <f>IEX!P81</f>
        <v>0</v>
      </c>
      <c r="AA81" s="75">
        <f>STOA!J81</f>
        <v>1.66</v>
      </c>
      <c r="AB81" s="75">
        <f>-STOA!P81</f>
        <v>0</v>
      </c>
      <c r="AC81">
        <f t="shared" si="3"/>
        <v>10.485804303639954</v>
      </c>
      <c r="AD81">
        <f t="shared" si="4"/>
        <v>1127.3583181691047</v>
      </c>
      <c r="AE81">
        <f>'IDT-1'!F81</f>
        <v>0</v>
      </c>
      <c r="AF81" s="24"/>
      <c r="AG81">
        <f t="shared" si="5"/>
        <v>1127.3583181691047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-55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</row>
    <row r="82" spans="1:46">
      <c r="A82" t="s">
        <v>124</v>
      </c>
      <c r="D82">
        <f>TWEPL!R82</f>
        <v>7.5225</v>
      </c>
      <c r="E82">
        <f>GT_NG!T82</f>
        <v>11.01311084624553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69.607280965587279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631.5164091268648</v>
      </c>
      <c r="P82" s="36">
        <v>74.78</v>
      </c>
      <c r="Q82" s="36">
        <v>26.64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348.54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1.66</v>
      </c>
      <c r="AB82" s="75">
        <f>-STOA!P82</f>
        <v>0</v>
      </c>
      <c r="AC82">
        <f t="shared" si="3"/>
        <v>10.321602118203737</v>
      </c>
      <c r="AD82">
        <f t="shared" si="4"/>
        <v>1103.9576988204938</v>
      </c>
      <c r="AE82">
        <f>'IDT-1'!F82</f>
        <v>0</v>
      </c>
      <c r="AF82" s="24"/>
      <c r="AG82">
        <f t="shared" si="5"/>
        <v>1103.9576988204938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-57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</row>
    <row r="83" spans="1:46">
      <c r="A83" t="s">
        <v>125</v>
      </c>
      <c r="D83">
        <f>TWEPL!R83</f>
        <v>7.5225</v>
      </c>
      <c r="E83">
        <f>GT_NG!T83</f>
        <v>11.01311084624553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631.5164091268648</v>
      </c>
      <c r="P83" s="36">
        <v>74.78</v>
      </c>
      <c r="Q83" s="36">
        <v>26.64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350.04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1.66</v>
      </c>
      <c r="AB83" s="75">
        <f>-STOA!P83</f>
        <v>0</v>
      </c>
      <c r="AC83">
        <f t="shared" si="3"/>
        <v>10.342673275928625</v>
      </c>
      <c r="AD83">
        <f t="shared" si="4"/>
        <v>1104.4366276627691</v>
      </c>
      <c r="AE83">
        <f>'IDT-1'!F83</f>
        <v>-34.481000000000002</v>
      </c>
      <c r="AF83" s="24"/>
      <c r="AG83">
        <f t="shared" si="5"/>
        <v>1069.9556276627691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-58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</row>
    <row r="84" spans="1:46">
      <c r="A84" t="s">
        <v>126</v>
      </c>
      <c r="D84">
        <f>TWEPL!R84</f>
        <v>7.5225</v>
      </c>
      <c r="E84">
        <f>GT_NG!T84</f>
        <v>11.01311084624553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631.52652807150253</v>
      </c>
      <c r="P84" s="36">
        <v>74.78</v>
      </c>
      <c r="Q84" s="36">
        <v>26.64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351.21000000000004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1.66</v>
      </c>
      <c r="AB84" s="75">
        <f>-STOA!P84</f>
        <v>0</v>
      </c>
      <c r="AC84">
        <f t="shared" si="3"/>
        <v>10.301759328714247</v>
      </c>
      <c r="AD84">
        <f t="shared" si="4"/>
        <v>1111.6576605546211</v>
      </c>
      <c r="AE84">
        <f>'IDT-1'!F84</f>
        <v>-75.180999999999997</v>
      </c>
      <c r="AF84" s="24"/>
      <c r="AG84">
        <f t="shared" si="5"/>
        <v>1036.476660554621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-52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</row>
    <row r="85" spans="1:46">
      <c r="A85" t="s">
        <v>127</v>
      </c>
      <c r="D85">
        <f>TWEPL!R85</f>
        <v>7.5225</v>
      </c>
      <c r="E85">
        <f>GT_NG!T85</f>
        <v>11.012373453318334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631.52479192201179</v>
      </c>
      <c r="P85" s="36">
        <v>74.78</v>
      </c>
      <c r="Q85" s="36">
        <v>26.64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352.04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1.66</v>
      </c>
      <c r="AB85" s="75">
        <f>-STOA!P85</f>
        <v>0</v>
      </c>
      <c r="AC85">
        <f t="shared" si="3"/>
        <v>10.393422128206828</v>
      </c>
      <c r="AD85">
        <f t="shared" si="4"/>
        <v>1102.3935242127106</v>
      </c>
      <c r="AE85">
        <f>'IDT-1'!F85</f>
        <v>-108.151</v>
      </c>
      <c r="AF85" s="24"/>
      <c r="AG85">
        <f t="shared" si="5"/>
        <v>994.24252421271069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-62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</row>
    <row r="86" spans="1:46">
      <c r="A86" t="s">
        <v>128</v>
      </c>
      <c r="D86">
        <f>TWEPL!R86</f>
        <v>7.5225</v>
      </c>
      <c r="E86">
        <f>GT_NG!T86</f>
        <v>11.012373453318334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631.53478238342518</v>
      </c>
      <c r="P86" s="36">
        <v>74.78</v>
      </c>
      <c r="Q86" s="36">
        <v>26.64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352.04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-40</v>
      </c>
      <c r="AA86" s="75">
        <f>STOA!J86</f>
        <v>1.66</v>
      </c>
      <c r="AB86" s="75">
        <f>-STOA!P86</f>
        <v>0</v>
      </c>
      <c r="AC86">
        <f t="shared" si="3"/>
        <v>10.673054253004041</v>
      </c>
      <c r="AD86">
        <f t="shared" si="4"/>
        <v>1069.1238825493269</v>
      </c>
      <c r="AE86">
        <f>'IDT-1'!F86</f>
        <v>-105.52500000000001</v>
      </c>
      <c r="AF86" s="24"/>
      <c r="AG86">
        <f t="shared" si="5"/>
        <v>963.59888254932696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-55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</row>
    <row r="87" spans="1:46">
      <c r="A87" t="s">
        <v>129</v>
      </c>
      <c r="D87">
        <f>TWEPL!R87</f>
        <v>7.0711500000000003</v>
      </c>
      <c r="E87">
        <f>GT_NG!T87</f>
        <v>11.012373453318334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54.46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576.12410117324896</v>
      </c>
      <c r="P87" s="36">
        <v>74.78</v>
      </c>
      <c r="Q87" s="36">
        <v>26.63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344.25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1.66</v>
      </c>
      <c r="AB87" s="75">
        <f>-STOA!P87</f>
        <v>0</v>
      </c>
      <c r="AC87">
        <f t="shared" si="3"/>
        <v>9.5027865672342831</v>
      </c>
      <c r="AD87">
        <f t="shared" si="4"/>
        <v>1051.484838059333</v>
      </c>
      <c r="AE87">
        <f>'IDT-1'!F87</f>
        <v>-104</v>
      </c>
      <c r="AF87" s="24"/>
      <c r="AG87">
        <f t="shared" si="5"/>
        <v>947.48483805933301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-35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</row>
    <row r="88" spans="1:46">
      <c r="A88" t="s">
        <v>130</v>
      </c>
      <c r="D88">
        <f>TWEPL!R88</f>
        <v>7.0711500000000003</v>
      </c>
      <c r="E88">
        <f>GT_NG!T88</f>
        <v>11.012373453318334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54.46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540.6542933945891</v>
      </c>
      <c r="P88" s="36">
        <v>74.78</v>
      </c>
      <c r="Q88" s="36">
        <v>26.63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344.92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1.66</v>
      </c>
      <c r="AB88" s="75">
        <f>-STOA!P88</f>
        <v>0</v>
      </c>
      <c r="AC88">
        <f t="shared" si="3"/>
        <v>9.3121220745922084</v>
      </c>
      <c r="AD88">
        <f t="shared" si="4"/>
        <v>1004.8756947733152</v>
      </c>
      <c r="AE88">
        <f>'IDT-1'!F88</f>
        <v>-65.736999999999995</v>
      </c>
      <c r="AF88" s="24"/>
      <c r="AG88">
        <f t="shared" si="5"/>
        <v>939.13869477331525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-47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</row>
    <row r="89" spans="1:46">
      <c r="A89" t="s">
        <v>131</v>
      </c>
      <c r="D89">
        <f>TWEPL!R89</f>
        <v>7.0711500000000003</v>
      </c>
      <c r="E89">
        <f>GT_NG!T89</f>
        <v>11.012373453318334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54.46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468.80359509286728</v>
      </c>
      <c r="P89" s="36">
        <v>74.78</v>
      </c>
      <c r="Q89" s="36">
        <v>26.63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356.2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-25</v>
      </c>
      <c r="AA89" s="75">
        <f>STOA!J89</f>
        <v>1.66</v>
      </c>
      <c r="AB89" s="75">
        <f>-STOA!P89</f>
        <v>0</v>
      </c>
      <c r="AC89">
        <f t="shared" si="3"/>
        <v>8.8202705243075208</v>
      </c>
      <c r="AD89">
        <f t="shared" si="4"/>
        <v>942.79684802187796</v>
      </c>
      <c r="AE89">
        <f>'IDT-1'!F89</f>
        <v>-28.100999999999999</v>
      </c>
      <c r="AF89" s="24"/>
      <c r="AG89">
        <f t="shared" si="5"/>
        <v>914.69584802187796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-24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</row>
    <row r="90" spans="1:46">
      <c r="A90" t="s">
        <v>132</v>
      </c>
      <c r="D90">
        <f>TWEPL!R90</f>
        <v>7.0711500000000003</v>
      </c>
      <c r="E90">
        <f>GT_NG!T90</f>
        <v>11.012373453318334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54.46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453.4402546149301</v>
      </c>
      <c r="P90" s="36">
        <v>74.78</v>
      </c>
      <c r="Q90" s="36">
        <v>26.63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346.13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1.66</v>
      </c>
      <c r="AB90" s="75">
        <f>-STOA!P90</f>
        <v>0</v>
      </c>
      <c r="AC90">
        <f t="shared" si="3"/>
        <v>8.6828708838168502</v>
      </c>
      <c r="AD90">
        <f t="shared" si="4"/>
        <v>908.50090718443153</v>
      </c>
      <c r="AE90">
        <f>'IDT-1'!F90</f>
        <v>-7.1420000000000003</v>
      </c>
      <c r="AF90" s="24"/>
      <c r="AG90">
        <f t="shared" si="5"/>
        <v>901.35890718443147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-58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</row>
    <row r="91" spans="1:46">
      <c r="A91" t="s">
        <v>133</v>
      </c>
      <c r="D91">
        <f>TWEPL!R91</f>
        <v>7.0711500000000003</v>
      </c>
      <c r="E91">
        <f>GT_NG!T91</f>
        <v>11.012373453318334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54.46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455.24811198013202</v>
      </c>
      <c r="P91" s="36">
        <v>74.78</v>
      </c>
      <c r="Q91" s="36">
        <v>7.7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331.97999999999996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1.66</v>
      </c>
      <c r="AB91" s="75">
        <f>-STOA!P91</f>
        <v>0</v>
      </c>
      <c r="AC91">
        <f t="shared" si="3"/>
        <v>8.3608867816103238</v>
      </c>
      <c r="AD91">
        <f t="shared" si="4"/>
        <v>884.55074865183985</v>
      </c>
      <c r="AE91">
        <f>'IDT-1'!F91</f>
        <v>-9.8030000000000008</v>
      </c>
      <c r="AF91" s="24"/>
      <c r="AG91">
        <f t="shared" si="5"/>
        <v>874.74774865183986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-51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</row>
    <row r="92" spans="1:46">
      <c r="A92" t="s">
        <v>134</v>
      </c>
      <c r="D92">
        <f>TWEPL!R92</f>
        <v>7.0711500000000003</v>
      </c>
      <c r="E92">
        <f>GT_NG!T92</f>
        <v>11.012373453318334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54.46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450.69408361390862</v>
      </c>
      <c r="P92" s="36">
        <v>48.13</v>
      </c>
      <c r="Q92" s="36">
        <v>7.7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331.80999999999995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-1</v>
      </c>
      <c r="AA92" s="75">
        <f>STOA!J92</f>
        <v>1.66</v>
      </c>
      <c r="AB92" s="75">
        <f>-STOA!P92</f>
        <v>0</v>
      </c>
      <c r="AC92">
        <f t="shared" si="3"/>
        <v>8.0041622083602686</v>
      </c>
      <c r="AD92">
        <f t="shared" si="4"/>
        <v>864.53344485886657</v>
      </c>
      <c r="AE92">
        <f>'IDT-1'!F92</f>
        <v>0</v>
      </c>
      <c r="AF92" s="24"/>
      <c r="AG92">
        <f t="shared" si="5"/>
        <v>864.53344485886657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-39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</row>
    <row r="93" spans="1:46">
      <c r="A93" t="s">
        <v>135</v>
      </c>
      <c r="D93">
        <f>TWEPL!R93</f>
        <v>7.0711500000000003</v>
      </c>
      <c r="E93">
        <f>GT_NG!T93</f>
        <v>11.012373453318334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54.46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446.61911069094515</v>
      </c>
      <c r="P93" s="36">
        <v>48.13</v>
      </c>
      <c r="Q93" s="36">
        <v>7.7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331.77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-27</v>
      </c>
      <c r="AA93" s="75">
        <f>STOA!J93</f>
        <v>1.66</v>
      </c>
      <c r="AB93" s="75">
        <f>-STOA!P93</f>
        <v>0</v>
      </c>
      <c r="AC93">
        <f t="shared" si="3"/>
        <v>8.1305484325802677</v>
      </c>
      <c r="AD93">
        <f t="shared" si="4"/>
        <v>841.29208571168328</v>
      </c>
      <c r="AE93">
        <f>'IDT-1'!F93</f>
        <v>0</v>
      </c>
      <c r="AF93" s="24"/>
      <c r="AG93">
        <f t="shared" si="5"/>
        <v>841.29208571168328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-32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</row>
    <row r="94" spans="1:46">
      <c r="A94" t="s">
        <v>136</v>
      </c>
      <c r="D94">
        <f>TWEPL!R94</f>
        <v>7.0711500000000003</v>
      </c>
      <c r="E94">
        <f>GT_NG!T94</f>
        <v>11.251970181043664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54.46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446.61911069094515</v>
      </c>
      <c r="P94" s="36">
        <v>48.13</v>
      </c>
      <c r="Q94" s="36">
        <v>7.7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331.59999999999997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-51</v>
      </c>
      <c r="AA94" s="75">
        <f>STOA!J94</f>
        <v>1.66</v>
      </c>
      <c r="AB94" s="75">
        <f>-STOA!P94</f>
        <v>0</v>
      </c>
      <c r="AC94">
        <f t="shared" si="3"/>
        <v>8.325969672765611</v>
      </c>
      <c r="AD94">
        <f t="shared" si="4"/>
        <v>818.1662611992233</v>
      </c>
      <c r="AE94">
        <f>'IDT-1'!F94</f>
        <v>0</v>
      </c>
      <c r="AF94" s="24"/>
      <c r="AG94">
        <f t="shared" si="5"/>
        <v>818.1662611992233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-31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</row>
    <row r="95" spans="1:46">
      <c r="A95" t="s">
        <v>137</v>
      </c>
      <c r="D95">
        <f>TWEPL!R95</f>
        <v>7.0711500000000003</v>
      </c>
      <c r="E95">
        <f>GT_NG!T95</f>
        <v>11.251970181043664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54.46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443.66381913070978</v>
      </c>
      <c r="P95" s="36">
        <v>50</v>
      </c>
      <c r="Q95" s="36">
        <v>7.8423529411764701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331.59999999999997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-84</v>
      </c>
      <c r="AA95" s="75">
        <f>STOA!J95</f>
        <v>1.66</v>
      </c>
      <c r="AB95" s="75">
        <f>-STOA!P95</f>
        <v>0</v>
      </c>
      <c r="AC95">
        <f t="shared" si="3"/>
        <v>8.5975971932868536</v>
      </c>
      <c r="AD95">
        <f t="shared" si="4"/>
        <v>783.95169505964293</v>
      </c>
      <c r="AE95">
        <f>'IDT-1'!F95</f>
        <v>0</v>
      </c>
      <c r="AF95" s="24"/>
      <c r="AG95">
        <f t="shared" si="5"/>
        <v>783.95169505964293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-31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</row>
    <row r="96" spans="1:46">
      <c r="A96" t="s">
        <v>138</v>
      </c>
      <c r="D96">
        <f>TWEPL!R96</f>
        <v>7.0711500000000003</v>
      </c>
      <c r="E96">
        <f>GT_NG!T96</f>
        <v>11.251970181043664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54.46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440.88557071234703</v>
      </c>
      <c r="P96" s="36">
        <v>48.13000000000001</v>
      </c>
      <c r="Q96" s="36">
        <v>7.6999999999999984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331.27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-108</v>
      </c>
      <c r="AA96" s="75">
        <f>STOA!J96</f>
        <v>1.66</v>
      </c>
      <c r="AB96" s="75">
        <f>-STOA!P96</f>
        <v>0</v>
      </c>
      <c r="AC96">
        <f t="shared" si="3"/>
        <v>8.7155361386396155</v>
      </c>
      <c r="AD96">
        <f t="shared" si="4"/>
        <v>759.71315475475103</v>
      </c>
      <c r="AE96">
        <f>'IDT-1'!F96</f>
        <v>0</v>
      </c>
      <c r="AF96" s="24"/>
      <c r="AG96">
        <f t="shared" si="5"/>
        <v>759.71315475475103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-26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</row>
    <row r="97" spans="1:46">
      <c r="A97" t="s">
        <v>139</v>
      </c>
      <c r="D97">
        <f>TWEPL!R97</f>
        <v>7.0711500000000003</v>
      </c>
      <c r="E97">
        <f>GT_NG!T97</f>
        <v>11.251970181043664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54.46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440.78096849571256</v>
      </c>
      <c r="P97" s="36">
        <v>48.13000000000001</v>
      </c>
      <c r="Q97" s="36">
        <v>7.6999999999999984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331.09999999999997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-134</v>
      </c>
      <c r="AA97" s="75">
        <f>STOA!J97</f>
        <v>1.66</v>
      </c>
      <c r="AB97" s="75">
        <f>-STOA!P97</f>
        <v>0</v>
      </c>
      <c r="AC97">
        <f t="shared" si="3"/>
        <v>8.9165372654172241</v>
      </c>
      <c r="AD97">
        <f t="shared" si="4"/>
        <v>735.23755141133904</v>
      </c>
      <c r="AE97">
        <f>'IDT-1'!F97</f>
        <v>0</v>
      </c>
      <c r="AF97" s="24"/>
      <c r="AG97">
        <f t="shared" si="5"/>
        <v>735.23755141133904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-24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</row>
    <row r="98" spans="1:46">
      <c r="A98" t="s">
        <v>140</v>
      </c>
      <c r="D98">
        <f>TWEPL!R98</f>
        <v>7.0711500000000003</v>
      </c>
      <c r="E98">
        <f>GT_NG!T98</f>
        <v>11.251970181043664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54.46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450.02541372896678</v>
      </c>
      <c r="P98" s="36">
        <v>74.78</v>
      </c>
      <c r="Q98" s="36">
        <v>26.63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331.09999999999997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-226</v>
      </c>
      <c r="AA98" s="75">
        <f>STOA!J98</f>
        <v>1.66</v>
      </c>
      <c r="AB98" s="75">
        <f>-STOA!P98</f>
        <v>0</v>
      </c>
      <c r="AC98">
        <f t="shared" si="3"/>
        <v>9.9531013306690177</v>
      </c>
      <c r="AD98">
        <f t="shared" si="4"/>
        <v>721.02543257934144</v>
      </c>
      <c r="AE98">
        <f>'IDT-1'!F98</f>
        <v>0</v>
      </c>
      <c r="AF98" s="24"/>
      <c r="AG98">
        <f t="shared" si="5"/>
        <v>721.02543257934144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</row>
    <row r="99" spans="1:46">
      <c r="A99" t="s">
        <v>141</v>
      </c>
      <c r="C99">
        <f t="shared" ref="C99:AT99" si="6">SUM(C3:C98)/4000</f>
        <v>0</v>
      </c>
      <c r="D99">
        <f t="shared" si="6"/>
        <v>0.15977789999999983</v>
      </c>
      <c r="E99">
        <f t="shared" si="6"/>
        <v>0.26438639622997029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1.4457216431011835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13.053018995856879</v>
      </c>
      <c r="P99" s="36">
        <f t="shared" si="6"/>
        <v>1.4256273400089954</v>
      </c>
      <c r="Q99" s="36">
        <f t="shared" si="6"/>
        <v>0.47204990123490181</v>
      </c>
      <c r="R99" s="38">
        <f>SUM(R3:R98)/4000</f>
        <v>0.22757371529182444</v>
      </c>
      <c r="S99" s="38">
        <f t="shared" si="6"/>
        <v>0</v>
      </c>
      <c r="T99" s="37">
        <f t="shared" si="6"/>
        <v>0.82936000000000021</v>
      </c>
      <c r="U99" s="37">
        <f t="shared" si="6"/>
        <v>8.6069533309999962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5.24675E-2</v>
      </c>
      <c r="Z99" s="34">
        <f t="shared" si="6"/>
        <v>-1.0081225</v>
      </c>
      <c r="AA99" s="75">
        <f t="shared" si="6"/>
        <v>3.7940000000000015E-2</v>
      </c>
      <c r="AB99" s="75">
        <f t="shared" si="6"/>
        <v>0</v>
      </c>
      <c r="AC99">
        <f t="shared" si="6"/>
        <v>0.23943792933977825</v>
      </c>
      <c r="AD99">
        <f t="shared" si="6"/>
        <v>24.461791293383978</v>
      </c>
      <c r="AE99">
        <f t="shared" si="6"/>
        <v>-0.21481499999999998</v>
      </c>
      <c r="AG99">
        <f t="shared" si="6"/>
        <v>24.246976293383977</v>
      </c>
      <c r="AI99">
        <f t="shared" si="6"/>
        <v>0</v>
      </c>
      <c r="AJ99">
        <f t="shared" si="6"/>
        <v>0</v>
      </c>
      <c r="AK99">
        <f t="shared" si="6"/>
        <v>1.9974999999999996E-2</v>
      </c>
      <c r="AL99">
        <f t="shared" si="6"/>
        <v>-0.88549999999999995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U102"/>
  <sheetViews>
    <sheetView workbookViewId="0">
      <pane xSplit="1" ySplit="2" topLeftCell="Z89" activePane="bottomRight" state="frozen"/>
      <selection activeCell="M3" sqref="M3:M98"/>
      <selection pane="topRight" activeCell="M3" sqref="M3:M98"/>
      <selection pane="bottomLeft" activeCell="M3" sqref="M3:M98"/>
      <selection pane="bottomRight" activeCell="AT101" sqref="AT101:AU10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6" ht="15" customHeight="1">
      <c r="A1" s="190">
        <f>Allocation_SG!A1</f>
        <v>45337</v>
      </c>
      <c r="B1" s="219"/>
      <c r="C1" s="219"/>
      <c r="D1" s="229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2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D3">
        <f>TWEPL!S3</f>
        <v>1.2393000000000001</v>
      </c>
      <c r="E3">
        <f>GT_NG!S3</f>
        <v>1.9285362517099864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62.09</v>
      </c>
      <c r="AB3" s="75">
        <f>-STOA!Q3</f>
        <v>0</v>
      </c>
      <c r="AC3">
        <f>SUMIF(B3:AB3,"&gt;0")*$AC$2-SUMIF(B3:AB3,"&lt;0")*($AC$2/(1-$AC$2))+SUMIF(AI3:AR3,"&gt;0")*$AC$2-SUMIF(AI3:AR3,"&lt;0")*($AC$2/(1-$AC$2))</f>
        <v>0.74136582451436384</v>
      </c>
      <c r="AD3">
        <f>SUM(B3:AB3,AI3:AR3)-AC3</f>
        <v>87.516470427195628</v>
      </c>
      <c r="AE3">
        <f>'IDT-1'!E3</f>
        <v>0</v>
      </c>
      <c r="AF3" s="24"/>
      <c r="AG3">
        <f>SUM(AD3:AF3)</f>
        <v>87.516470427195628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</row>
    <row r="4" spans="1:46">
      <c r="A4" t="s">
        <v>46</v>
      </c>
      <c r="D4">
        <f>TWEPL!S4</f>
        <v>0.97199999999999998</v>
      </c>
      <c r="E4">
        <f>GT_NG!S4</f>
        <v>1.9827086183310536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62.09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0.73957555239398087</v>
      </c>
      <c r="AD4">
        <f t="shared" ref="AD4:AD67" si="1">SUM(B4:AB4,AI4:AR4)-AC4</f>
        <v>87.305133065937071</v>
      </c>
      <c r="AE4">
        <f>'IDT-1'!E4</f>
        <v>0</v>
      </c>
      <c r="AF4" s="24"/>
      <c r="AG4">
        <f t="shared" ref="AG4:AG67" si="2">SUM(AD4:AF4)</f>
        <v>87.305133065937071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</row>
    <row r="5" spans="1:46">
      <c r="A5" t="s">
        <v>47</v>
      </c>
      <c r="D5">
        <f>TWEPL!S5</f>
        <v>0.97199999999999998</v>
      </c>
      <c r="E5">
        <f>GT_NG!S5</f>
        <v>1.9827086183310536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62.09</v>
      </c>
      <c r="AB5" s="75">
        <f>-STOA!Q5</f>
        <v>0</v>
      </c>
      <c r="AC5">
        <f t="shared" si="0"/>
        <v>0.73957555239398087</v>
      </c>
      <c r="AD5">
        <f t="shared" si="1"/>
        <v>87.305133065937071</v>
      </c>
      <c r="AE5">
        <f>'IDT-1'!E5</f>
        <v>0</v>
      </c>
      <c r="AF5" s="24"/>
      <c r="AG5">
        <f t="shared" si="2"/>
        <v>87.305133065937071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</row>
    <row r="6" spans="1:46">
      <c r="A6" t="s">
        <v>48</v>
      </c>
      <c r="D6">
        <f>TWEPL!S6</f>
        <v>0.97199999999999998</v>
      </c>
      <c r="E6">
        <f>GT_NG!S6</f>
        <v>1.9827086183310536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62.09</v>
      </c>
      <c r="AB6" s="75">
        <f>-STOA!Q6</f>
        <v>0</v>
      </c>
      <c r="AC6">
        <f t="shared" si="0"/>
        <v>0.73957555239398087</v>
      </c>
      <c r="AD6">
        <f t="shared" si="1"/>
        <v>87.305133065937071</v>
      </c>
      <c r="AE6">
        <f>'IDT-1'!E6</f>
        <v>0</v>
      </c>
      <c r="AF6" s="24"/>
      <c r="AG6">
        <f t="shared" si="2"/>
        <v>87.305133065937071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</row>
    <row r="7" spans="1:46">
      <c r="A7" t="s">
        <v>49</v>
      </c>
      <c r="D7">
        <f>TWEPL!S7</f>
        <v>0.97199999999999998</v>
      </c>
      <c r="E7">
        <f>GT_NG!S7</f>
        <v>1.9827086183310536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62.09</v>
      </c>
      <c r="AB7" s="75">
        <f>-STOA!Q7</f>
        <v>0</v>
      </c>
      <c r="AC7">
        <f t="shared" si="0"/>
        <v>0.73957555239398087</v>
      </c>
      <c r="AD7">
        <f t="shared" si="1"/>
        <v>87.305133065937071</v>
      </c>
      <c r="AE7">
        <f>'IDT-1'!E7</f>
        <v>0</v>
      </c>
      <c r="AF7" s="24"/>
      <c r="AG7">
        <f t="shared" si="2"/>
        <v>87.305133065937071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</row>
    <row r="8" spans="1:46">
      <c r="A8" t="s">
        <v>50</v>
      </c>
      <c r="D8">
        <f>TWEPL!S8</f>
        <v>0.97199999999999998</v>
      </c>
      <c r="E8">
        <f>GT_NG!S8</f>
        <v>1.9827086183310536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62.09</v>
      </c>
      <c r="AB8" s="75">
        <f>-STOA!Q8</f>
        <v>0</v>
      </c>
      <c r="AC8">
        <f t="shared" si="0"/>
        <v>0.73957555239398087</v>
      </c>
      <c r="AD8">
        <f t="shared" si="1"/>
        <v>87.305133065937071</v>
      </c>
      <c r="AE8">
        <f>'IDT-1'!E8</f>
        <v>0</v>
      </c>
      <c r="AF8" s="24"/>
      <c r="AG8">
        <f t="shared" si="2"/>
        <v>87.305133065937071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</row>
    <row r="9" spans="1:46">
      <c r="A9" t="s">
        <v>51</v>
      </c>
      <c r="D9">
        <f>TWEPL!S9</f>
        <v>0.97199999999999998</v>
      </c>
      <c r="E9">
        <f>GT_NG!S9</f>
        <v>1.9827086183310536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62.09</v>
      </c>
      <c r="AB9" s="75">
        <f>-STOA!Q9</f>
        <v>0</v>
      </c>
      <c r="AC9">
        <f t="shared" si="0"/>
        <v>0.73957555239398087</v>
      </c>
      <c r="AD9">
        <f t="shared" si="1"/>
        <v>87.305133065937071</v>
      </c>
      <c r="AE9">
        <f>'IDT-1'!E9</f>
        <v>0</v>
      </c>
      <c r="AF9" s="24"/>
      <c r="AG9">
        <f t="shared" si="2"/>
        <v>87.305133065937071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</row>
    <row r="10" spans="1:46">
      <c r="A10" t="s">
        <v>52</v>
      </c>
      <c r="D10">
        <f>TWEPL!S10</f>
        <v>0.97199999999999998</v>
      </c>
      <c r="E10">
        <f>GT_NG!S10</f>
        <v>1.9827086183310536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62.09</v>
      </c>
      <c r="AB10" s="75">
        <f>-STOA!Q10</f>
        <v>0</v>
      </c>
      <c r="AC10">
        <f t="shared" si="0"/>
        <v>0.73957555239398087</v>
      </c>
      <c r="AD10">
        <f t="shared" si="1"/>
        <v>87.305133065937071</v>
      </c>
      <c r="AE10">
        <f>'IDT-1'!E10</f>
        <v>0</v>
      </c>
      <c r="AF10" s="24"/>
      <c r="AG10">
        <f t="shared" si="2"/>
        <v>87.305133065937071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</row>
    <row r="11" spans="1:46">
      <c r="A11" t="s">
        <v>53</v>
      </c>
      <c r="D11">
        <f>TWEPL!S11</f>
        <v>0.97199999999999998</v>
      </c>
      <c r="E11">
        <f>GT_NG!S11</f>
        <v>1.9827086183310536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62.09</v>
      </c>
      <c r="AB11" s="75">
        <f>-STOA!Q11</f>
        <v>0</v>
      </c>
      <c r="AC11">
        <f t="shared" si="0"/>
        <v>0.73957555239398087</v>
      </c>
      <c r="AD11">
        <f t="shared" si="1"/>
        <v>87.305133065937071</v>
      </c>
      <c r="AE11">
        <f>'IDT-1'!E11</f>
        <v>0</v>
      </c>
      <c r="AF11" s="24"/>
      <c r="AG11">
        <f t="shared" si="2"/>
        <v>87.305133065937071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</row>
    <row r="12" spans="1:46">
      <c r="A12" t="s">
        <v>54</v>
      </c>
      <c r="D12">
        <f>TWEPL!S12</f>
        <v>0.97199999999999998</v>
      </c>
      <c r="E12">
        <f>GT_NG!S12</f>
        <v>1.9827086183310536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62.09</v>
      </c>
      <c r="AB12" s="75">
        <f>-STOA!Q12</f>
        <v>0</v>
      </c>
      <c r="AC12">
        <f t="shared" si="0"/>
        <v>0.73957555239398087</v>
      </c>
      <c r="AD12">
        <f t="shared" si="1"/>
        <v>87.305133065937071</v>
      </c>
      <c r="AE12">
        <f>'IDT-1'!E12</f>
        <v>0</v>
      </c>
      <c r="AF12" s="24"/>
      <c r="AG12">
        <f t="shared" si="2"/>
        <v>87.305133065937071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</row>
    <row r="13" spans="1:46">
      <c r="A13" t="s">
        <v>55</v>
      </c>
      <c r="D13">
        <f>TWEPL!S13</f>
        <v>0.97199999999999998</v>
      </c>
      <c r="E13">
        <f>GT_NG!S13</f>
        <v>1.9827086183310536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62.09</v>
      </c>
      <c r="AB13" s="75">
        <f>-STOA!Q13</f>
        <v>0</v>
      </c>
      <c r="AC13">
        <f t="shared" si="0"/>
        <v>0.73957555239398087</v>
      </c>
      <c r="AD13">
        <f t="shared" si="1"/>
        <v>87.305133065937071</v>
      </c>
      <c r="AE13">
        <f>'IDT-1'!E13</f>
        <v>0</v>
      </c>
      <c r="AF13" s="24"/>
      <c r="AG13">
        <f t="shared" si="2"/>
        <v>87.305133065937071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</row>
    <row r="14" spans="1:46">
      <c r="A14" t="s">
        <v>56</v>
      </c>
      <c r="D14">
        <f>TWEPL!S14</f>
        <v>0.97199999999999998</v>
      </c>
      <c r="E14">
        <f>GT_NG!S14</f>
        <v>1.9827086183310536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62.09</v>
      </c>
      <c r="AB14" s="75">
        <f>-STOA!Q14</f>
        <v>0</v>
      </c>
      <c r="AC14">
        <f t="shared" si="0"/>
        <v>0.73957555239398087</v>
      </c>
      <c r="AD14">
        <f t="shared" si="1"/>
        <v>87.305133065937071</v>
      </c>
      <c r="AE14">
        <f>'IDT-1'!E14</f>
        <v>0</v>
      </c>
      <c r="AF14" s="24"/>
      <c r="AG14">
        <f t="shared" si="2"/>
        <v>87.305133065937071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</row>
    <row r="15" spans="1:46">
      <c r="A15" t="s">
        <v>57</v>
      </c>
      <c r="D15">
        <f>TWEPL!S15</f>
        <v>0.97199999999999998</v>
      </c>
      <c r="E15">
        <f>GT_NG!S15</f>
        <v>1.9293929712460063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62.09</v>
      </c>
      <c r="AB15" s="75">
        <f>-STOA!Q15</f>
        <v>0</v>
      </c>
      <c r="AC15">
        <f t="shared" si="0"/>
        <v>0.73912770095846647</v>
      </c>
      <c r="AD15">
        <f t="shared" si="1"/>
        <v>87.252265270287552</v>
      </c>
      <c r="AE15">
        <f>'IDT-1'!E15</f>
        <v>0</v>
      </c>
      <c r="AF15" s="24"/>
      <c r="AG15">
        <f t="shared" si="2"/>
        <v>87.252265270287552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</row>
    <row r="16" spans="1:46">
      <c r="A16" t="s">
        <v>58</v>
      </c>
      <c r="D16">
        <f>TWEPL!S16</f>
        <v>0.97199999999999998</v>
      </c>
      <c r="E16">
        <f>GT_NG!S16</f>
        <v>1.9293929712460063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62.09</v>
      </c>
      <c r="AB16" s="75">
        <f>-STOA!Q16</f>
        <v>0</v>
      </c>
      <c r="AC16">
        <f t="shared" si="0"/>
        <v>0.73912770095846647</v>
      </c>
      <c r="AD16">
        <f t="shared" si="1"/>
        <v>87.252265270287552</v>
      </c>
      <c r="AE16">
        <f>'IDT-1'!E16</f>
        <v>0</v>
      </c>
      <c r="AF16" s="24"/>
      <c r="AG16">
        <f t="shared" si="2"/>
        <v>87.252265270287552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</row>
    <row r="17" spans="1:46">
      <c r="A17" t="s">
        <v>59</v>
      </c>
      <c r="D17">
        <f>TWEPL!S17</f>
        <v>0.97199999999999998</v>
      </c>
      <c r="E17">
        <f>GT_NG!S17</f>
        <v>1.9293929712460063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62.09</v>
      </c>
      <c r="AB17" s="75">
        <f>-STOA!Q17</f>
        <v>0</v>
      </c>
      <c r="AC17">
        <f t="shared" si="0"/>
        <v>0.73912770095846647</v>
      </c>
      <c r="AD17">
        <f t="shared" si="1"/>
        <v>87.252265270287552</v>
      </c>
      <c r="AE17">
        <f>'IDT-1'!E17</f>
        <v>0</v>
      </c>
      <c r="AF17" s="24"/>
      <c r="AG17">
        <f t="shared" si="2"/>
        <v>87.252265270287552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</row>
    <row r="18" spans="1:46">
      <c r="A18" t="s">
        <v>60</v>
      </c>
      <c r="D18">
        <f>TWEPL!S18</f>
        <v>0.97199999999999998</v>
      </c>
      <c r="E18">
        <f>GT_NG!S18</f>
        <v>1.9293929712460063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62.09</v>
      </c>
      <c r="AB18" s="75">
        <f>-STOA!Q18</f>
        <v>0</v>
      </c>
      <c r="AC18">
        <f t="shared" si="0"/>
        <v>0.73912770095846647</v>
      </c>
      <c r="AD18">
        <f t="shared" si="1"/>
        <v>87.252265270287552</v>
      </c>
      <c r="AE18">
        <f>'IDT-1'!E18</f>
        <v>0</v>
      </c>
      <c r="AF18" s="24"/>
      <c r="AG18">
        <f t="shared" si="2"/>
        <v>87.252265270287552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</row>
    <row r="19" spans="1:46">
      <c r="A19" t="s">
        <v>61</v>
      </c>
      <c r="D19">
        <f>TWEPL!S19</f>
        <v>0.97199999999999998</v>
      </c>
      <c r="E19">
        <f>GT_NG!S19</f>
        <v>1.9293929712460063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62.09</v>
      </c>
      <c r="AB19" s="75">
        <f>-STOA!Q19</f>
        <v>0</v>
      </c>
      <c r="AC19">
        <f t="shared" si="0"/>
        <v>0.73912770095846647</v>
      </c>
      <c r="AD19">
        <f t="shared" si="1"/>
        <v>87.252265270287552</v>
      </c>
      <c r="AE19">
        <f>'IDT-1'!E19</f>
        <v>0</v>
      </c>
      <c r="AF19" s="24"/>
      <c r="AG19">
        <f t="shared" si="2"/>
        <v>87.252265270287552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</row>
    <row r="20" spans="1:46">
      <c r="A20" t="s">
        <v>62</v>
      </c>
      <c r="D20">
        <f>TWEPL!S20</f>
        <v>0.97199999999999998</v>
      </c>
      <c r="E20">
        <f>GT_NG!S20</f>
        <v>1.9821086261980829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62.09</v>
      </c>
      <c r="AB20" s="75">
        <f>-STOA!Q20</f>
        <v>0</v>
      </c>
      <c r="AC20">
        <f t="shared" si="0"/>
        <v>0.73957051246006389</v>
      </c>
      <c r="AD20">
        <f t="shared" si="1"/>
        <v>87.304538113738019</v>
      </c>
      <c r="AE20">
        <f>'IDT-1'!E20</f>
        <v>0</v>
      </c>
      <c r="AF20" s="24"/>
      <c r="AG20">
        <f t="shared" si="2"/>
        <v>87.304538113738019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</row>
    <row r="21" spans="1:46">
      <c r="A21" t="s">
        <v>63</v>
      </c>
      <c r="D21">
        <f>TWEPL!S21</f>
        <v>1.0789200000000001</v>
      </c>
      <c r="E21">
        <f>GT_NG!S21</f>
        <v>1.9821086261980829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62.09</v>
      </c>
      <c r="AB21" s="75">
        <f>-STOA!Q21</f>
        <v>0</v>
      </c>
      <c r="AC21">
        <f t="shared" si="0"/>
        <v>0.74046864046006389</v>
      </c>
      <c r="AD21">
        <f t="shared" si="1"/>
        <v>87.410559985738018</v>
      </c>
      <c r="AE21">
        <f>'IDT-1'!E21</f>
        <v>0</v>
      </c>
      <c r="AF21" s="24"/>
      <c r="AG21">
        <f t="shared" si="2"/>
        <v>87.410559985738018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</row>
    <row r="22" spans="1:46">
      <c r="A22" t="s">
        <v>64</v>
      </c>
      <c r="D22">
        <f>TWEPL!S22</f>
        <v>1.0789200000000001</v>
      </c>
      <c r="E22">
        <f>GT_NG!S22</f>
        <v>1.9821086261980829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62.09</v>
      </c>
      <c r="AB22" s="75">
        <f>-STOA!Q22</f>
        <v>0</v>
      </c>
      <c r="AC22">
        <f t="shared" si="0"/>
        <v>0.74046864046006389</v>
      </c>
      <c r="AD22">
        <f t="shared" si="1"/>
        <v>87.410559985738018</v>
      </c>
      <c r="AE22">
        <f>'IDT-1'!E22</f>
        <v>0</v>
      </c>
      <c r="AF22" s="24"/>
      <c r="AG22">
        <f t="shared" si="2"/>
        <v>87.410559985738018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</row>
    <row r="23" spans="1:46">
      <c r="A23" t="s">
        <v>65</v>
      </c>
      <c r="D23">
        <f>TWEPL!S23</f>
        <v>1.0789200000000001</v>
      </c>
      <c r="E23">
        <f>GT_NG!S23</f>
        <v>1.9821086261980829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62.09</v>
      </c>
      <c r="AB23" s="75">
        <f>-STOA!Q23</f>
        <v>0</v>
      </c>
      <c r="AC23">
        <f t="shared" si="0"/>
        <v>0.74046864046006389</v>
      </c>
      <c r="AD23">
        <f t="shared" si="1"/>
        <v>87.410559985738018</v>
      </c>
      <c r="AE23">
        <f>'IDT-1'!E23</f>
        <v>0</v>
      </c>
      <c r="AF23" s="24"/>
      <c r="AG23">
        <f t="shared" si="2"/>
        <v>87.410559985738018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</row>
    <row r="24" spans="1:46">
      <c r="A24" t="s">
        <v>66</v>
      </c>
      <c r="D24">
        <f>TWEPL!S24</f>
        <v>1.0789200000000001</v>
      </c>
      <c r="E24">
        <f>GT_NG!S24</f>
        <v>1.9821086261980829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62.09</v>
      </c>
      <c r="AB24" s="75">
        <f>-STOA!Q24</f>
        <v>0</v>
      </c>
      <c r="AC24">
        <f t="shared" si="0"/>
        <v>0.74046864046006389</v>
      </c>
      <c r="AD24">
        <f t="shared" si="1"/>
        <v>87.410559985738018</v>
      </c>
      <c r="AE24">
        <f>'IDT-1'!E24</f>
        <v>0</v>
      </c>
      <c r="AF24" s="24"/>
      <c r="AG24">
        <f t="shared" si="2"/>
        <v>87.410559985738018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</row>
    <row r="25" spans="1:46">
      <c r="A25" t="s">
        <v>67</v>
      </c>
      <c r="D25">
        <f>TWEPL!S25</f>
        <v>1.0789200000000001</v>
      </c>
      <c r="E25">
        <f>GT_NG!S25</f>
        <v>1.9821086261980829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62.09</v>
      </c>
      <c r="AB25" s="75">
        <f>-STOA!Q25</f>
        <v>0</v>
      </c>
      <c r="AC25">
        <f t="shared" si="0"/>
        <v>0.74046864046006389</v>
      </c>
      <c r="AD25">
        <f t="shared" si="1"/>
        <v>87.410559985738018</v>
      </c>
      <c r="AE25">
        <f>'IDT-1'!E25</f>
        <v>0</v>
      </c>
      <c r="AF25" s="24"/>
      <c r="AG25">
        <f t="shared" si="2"/>
        <v>87.410559985738018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</row>
    <row r="26" spans="1:46">
      <c r="A26" t="s">
        <v>68</v>
      </c>
      <c r="D26">
        <f>TWEPL!S26</f>
        <v>1.0789200000000001</v>
      </c>
      <c r="E26">
        <f>GT_NG!S26</f>
        <v>1.9821086261980829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62.09</v>
      </c>
      <c r="AB26" s="75">
        <f>-STOA!Q26</f>
        <v>0</v>
      </c>
      <c r="AC26">
        <f t="shared" si="0"/>
        <v>0.74046864046006389</v>
      </c>
      <c r="AD26">
        <f t="shared" si="1"/>
        <v>87.410559985738018</v>
      </c>
      <c r="AE26">
        <f>'IDT-1'!E26</f>
        <v>0</v>
      </c>
      <c r="AF26" s="24"/>
      <c r="AG26">
        <f t="shared" si="2"/>
        <v>87.410559985738018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</row>
    <row r="27" spans="1:46">
      <c r="A27" t="s">
        <v>69</v>
      </c>
      <c r="D27">
        <f>TWEPL!S27</f>
        <v>1.0789200000000001</v>
      </c>
      <c r="E27">
        <f>GT_NG!S27</f>
        <v>1.9827086183310536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62.09</v>
      </c>
      <c r="AB27" s="75">
        <f>-STOA!Q27</f>
        <v>0</v>
      </c>
      <c r="AC27">
        <f t="shared" si="0"/>
        <v>0.86176968039398083</v>
      </c>
      <c r="AD27">
        <f t="shared" si="1"/>
        <v>101.72985893793708</v>
      </c>
      <c r="AE27">
        <f>'IDT-1'!E27</f>
        <v>0</v>
      </c>
      <c r="AF27" s="24"/>
      <c r="AG27">
        <f t="shared" si="2"/>
        <v>101.72985893793708</v>
      </c>
      <c r="AI27" s="34">
        <f>PXIL!K27</f>
        <v>0</v>
      </c>
      <c r="AJ27" s="34">
        <f>PXIL!Q27</f>
        <v>0</v>
      </c>
      <c r="AK27" s="34">
        <f>RTM_IEX!K27</f>
        <v>14.44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</row>
    <row r="28" spans="1:46">
      <c r="A28" t="s">
        <v>70</v>
      </c>
      <c r="D28">
        <f>TWEPL!S28</f>
        <v>1.0789200000000001</v>
      </c>
      <c r="E28">
        <f>GT_NG!S28</f>
        <v>1.9827086183310536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22.999101597593846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62.09</v>
      </c>
      <c r="AB28" s="75">
        <f>-STOA!Q28</f>
        <v>0</v>
      </c>
      <c r="AC28">
        <f t="shared" si="0"/>
        <v>0.94265413381376928</v>
      </c>
      <c r="AD28">
        <f t="shared" si="1"/>
        <v>111.27807608211113</v>
      </c>
      <c r="AE28">
        <f>'IDT-1'!E28</f>
        <v>0</v>
      </c>
      <c r="AF28" s="24"/>
      <c r="AG28">
        <f t="shared" si="2"/>
        <v>111.27807608211113</v>
      </c>
      <c r="AI28" s="34">
        <f>PXIL!K28</f>
        <v>0</v>
      </c>
      <c r="AJ28" s="34">
        <f>PXIL!Q28</f>
        <v>0</v>
      </c>
      <c r="AK28" s="34">
        <f>RTM_IEX!K28</f>
        <v>24.07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</row>
    <row r="29" spans="1:46">
      <c r="A29" t="s">
        <v>71</v>
      </c>
      <c r="D29">
        <f>TWEPL!S29</f>
        <v>1.0789200000000001</v>
      </c>
      <c r="E29">
        <f>GT_NG!S29</f>
        <v>1.9827086183310536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22.999101597593846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7.6</v>
      </c>
      <c r="Z29" s="34">
        <f>IEX!Q29</f>
        <v>0</v>
      </c>
      <c r="AA29" s="75">
        <f>STOA!K29</f>
        <v>62.09</v>
      </c>
      <c r="AB29" s="75">
        <f>-STOA!Q29</f>
        <v>0</v>
      </c>
      <c r="AC29">
        <f t="shared" si="0"/>
        <v>1.0312741338137692</v>
      </c>
      <c r="AD29">
        <f t="shared" si="1"/>
        <v>121.73945608211113</v>
      </c>
      <c r="AE29">
        <f>'IDT-1'!E29</f>
        <v>0</v>
      </c>
      <c r="AF29" s="24"/>
      <c r="AG29">
        <f t="shared" si="2"/>
        <v>121.73945608211113</v>
      </c>
      <c r="AI29" s="34">
        <f>PXIL!K29</f>
        <v>0</v>
      </c>
      <c r="AJ29" s="34">
        <f>PXIL!Q29</f>
        <v>0</v>
      </c>
      <c r="AK29" s="34">
        <f>RTM_IEX!K29</f>
        <v>24.06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2.96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</row>
    <row r="30" spans="1:46">
      <c r="A30" t="s">
        <v>72</v>
      </c>
      <c r="D30">
        <f>TWEPL!S30</f>
        <v>1.0303199999999999</v>
      </c>
      <c r="E30">
        <f>GT_NG!S30</f>
        <v>1.9827086183310536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22.999101597593846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11.73</v>
      </c>
      <c r="Z30" s="34">
        <f>IEX!Q30</f>
        <v>0</v>
      </c>
      <c r="AA30" s="75">
        <f>STOA!K30</f>
        <v>62.09</v>
      </c>
      <c r="AB30" s="75">
        <f>-STOA!Q30</f>
        <v>0</v>
      </c>
      <c r="AC30">
        <f t="shared" si="0"/>
        <v>1.070597893813769</v>
      </c>
      <c r="AD30">
        <f t="shared" si="1"/>
        <v>126.38153232211114</v>
      </c>
      <c r="AE30">
        <f>'IDT-1'!E30</f>
        <v>0</v>
      </c>
      <c r="AF30" s="24"/>
      <c r="AG30">
        <f t="shared" si="2"/>
        <v>126.38153232211114</v>
      </c>
      <c r="AI30" s="34">
        <f>PXIL!K30</f>
        <v>0</v>
      </c>
      <c r="AJ30" s="34">
        <f>PXIL!Q30</f>
        <v>0</v>
      </c>
      <c r="AK30" s="34">
        <f>RTM_IEX!K30</f>
        <v>24.06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3.56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</row>
    <row r="31" spans="1:46">
      <c r="A31" t="s">
        <v>73</v>
      </c>
      <c r="D31">
        <f>TWEPL!S31</f>
        <v>1.0303199999999999</v>
      </c>
      <c r="E31">
        <f>GT_NG!S31</f>
        <v>1.9827086183310536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22.999101597593846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14.01</v>
      </c>
      <c r="Z31" s="34">
        <f>IEX!Q31</f>
        <v>0</v>
      </c>
      <c r="AA31" s="75">
        <f>STOA!K31</f>
        <v>62.09</v>
      </c>
      <c r="AB31" s="75">
        <f>-STOA!Q31</f>
        <v>0</v>
      </c>
      <c r="AC31">
        <f t="shared" si="0"/>
        <v>1.1170498938137692</v>
      </c>
      <c r="AD31">
        <f t="shared" si="1"/>
        <v>131.86508032211114</v>
      </c>
      <c r="AE31">
        <f>'IDT-1'!E31</f>
        <v>0</v>
      </c>
      <c r="AF31" s="24"/>
      <c r="AG31">
        <f t="shared" si="2"/>
        <v>131.86508032211114</v>
      </c>
      <c r="AI31" s="34">
        <f>PXIL!K31</f>
        <v>0</v>
      </c>
      <c r="AJ31" s="34">
        <f>PXIL!Q31</f>
        <v>0</v>
      </c>
      <c r="AK31" s="34">
        <f>RTM_IEX!K31</f>
        <v>28.88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1.99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</row>
    <row r="32" spans="1:46">
      <c r="A32" t="s">
        <v>74</v>
      </c>
      <c r="D32">
        <f>TWEPL!S32</f>
        <v>1.0303199999999999</v>
      </c>
      <c r="E32">
        <f>GT_NG!S32</f>
        <v>1.9827086183310536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22.999101597593846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15.59</v>
      </c>
      <c r="Z32" s="34">
        <f>IEX!Q32</f>
        <v>0</v>
      </c>
      <c r="AA32" s="75">
        <f>STOA!K32</f>
        <v>62.09</v>
      </c>
      <c r="AB32" s="75">
        <f>-STOA!Q32</f>
        <v>0</v>
      </c>
      <c r="AC32">
        <f t="shared" si="0"/>
        <v>1.1250298938137693</v>
      </c>
      <c r="AD32">
        <f t="shared" si="1"/>
        <v>132.80710032211113</v>
      </c>
      <c r="AE32">
        <f>'IDT-1'!E32</f>
        <v>0</v>
      </c>
      <c r="AF32" s="24"/>
      <c r="AG32">
        <f t="shared" si="2"/>
        <v>132.80710032211113</v>
      </c>
      <c r="AI32" s="34">
        <f>PXIL!K32</f>
        <v>0</v>
      </c>
      <c r="AJ32" s="34">
        <f>PXIL!Q32</f>
        <v>0</v>
      </c>
      <c r="AK32" s="34">
        <f>RTM_IEX!K32</f>
        <v>28.87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1.37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</row>
    <row r="33" spans="1:46">
      <c r="A33" t="s">
        <v>75</v>
      </c>
      <c r="D33">
        <f>TWEPL!S33</f>
        <v>1.0303199999999999</v>
      </c>
      <c r="E33">
        <f>GT_NG!S33</f>
        <v>1.9827086183310536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22.999101597593846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13.91</v>
      </c>
      <c r="Z33" s="34">
        <f>IEX!Q33</f>
        <v>0</v>
      </c>
      <c r="AA33" s="75">
        <f>STOA!K33</f>
        <v>62.09</v>
      </c>
      <c r="AB33" s="75">
        <f>-STOA!Q33</f>
        <v>0</v>
      </c>
      <c r="AC33">
        <f t="shared" si="0"/>
        <v>1.1634178938137691</v>
      </c>
      <c r="AD33">
        <f t="shared" si="1"/>
        <v>137.33871232211112</v>
      </c>
      <c r="AE33">
        <f>'IDT-1'!E33</f>
        <v>0</v>
      </c>
      <c r="AF33" s="24"/>
      <c r="AG33">
        <f t="shared" si="2"/>
        <v>137.33871232211112</v>
      </c>
      <c r="AI33" s="34">
        <f>PXIL!K33</f>
        <v>0</v>
      </c>
      <c r="AJ33" s="34">
        <f>PXIL!Q33</f>
        <v>0</v>
      </c>
      <c r="AK33" s="34">
        <f>RTM_IEX!K33</f>
        <v>34.659999999999997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1.83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</row>
    <row r="34" spans="1:46">
      <c r="A34" t="s">
        <v>76</v>
      </c>
      <c r="D34">
        <f>TWEPL!S34</f>
        <v>1.0303199999999999</v>
      </c>
      <c r="E34">
        <f>GT_NG!S34</f>
        <v>1.9827086183310536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22.999101597593846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14.73</v>
      </c>
      <c r="Z34" s="34">
        <f>IEX!Q34</f>
        <v>0</v>
      </c>
      <c r="AA34" s="75">
        <f>STOA!K34</f>
        <v>62.09</v>
      </c>
      <c r="AB34" s="75">
        <f>-STOA!Q34</f>
        <v>0</v>
      </c>
      <c r="AC34">
        <f t="shared" si="0"/>
        <v>1.206593893813769</v>
      </c>
      <c r="AD34">
        <f t="shared" si="1"/>
        <v>142.43553632211115</v>
      </c>
      <c r="AE34">
        <f>'IDT-1'!E34</f>
        <v>0</v>
      </c>
      <c r="AF34" s="24"/>
      <c r="AG34">
        <f t="shared" si="2"/>
        <v>142.43553632211115</v>
      </c>
      <c r="AI34" s="34">
        <f>PXIL!K34</f>
        <v>0</v>
      </c>
      <c r="AJ34" s="34">
        <f>PXIL!Q34</f>
        <v>0</v>
      </c>
      <c r="AK34" s="34">
        <f>RTM_IEX!K34</f>
        <v>38.5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2.31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</row>
    <row r="35" spans="1:46">
      <c r="A35" t="s">
        <v>77</v>
      </c>
      <c r="D35">
        <f>TWEPL!S35</f>
        <v>1.0303199999999999</v>
      </c>
      <c r="E35">
        <f>GT_NG!S35</f>
        <v>1.9827086183310536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22.999101597593846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18.11</v>
      </c>
      <c r="Z35" s="34">
        <f>IEX!Q35</f>
        <v>0</v>
      </c>
      <c r="AA35" s="75">
        <f>STOA!K35</f>
        <v>62.09</v>
      </c>
      <c r="AB35" s="75">
        <f>-STOA!Q35</f>
        <v>0</v>
      </c>
      <c r="AC35">
        <f t="shared" si="0"/>
        <v>1.2503578938137692</v>
      </c>
      <c r="AD35">
        <f t="shared" si="1"/>
        <v>147.60177232211112</v>
      </c>
      <c r="AE35">
        <f>'IDT-1'!E35</f>
        <v>0</v>
      </c>
      <c r="AF35" s="24"/>
      <c r="AG35">
        <f t="shared" si="2"/>
        <v>147.60177232211112</v>
      </c>
      <c r="AI35" s="34">
        <f>PXIL!K35</f>
        <v>0</v>
      </c>
      <c r="AJ35" s="34">
        <f>PXIL!Q35</f>
        <v>0</v>
      </c>
      <c r="AK35" s="34">
        <f>RTM_IEX!K35</f>
        <v>38.51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4.13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</row>
    <row r="36" spans="1:46">
      <c r="A36" t="s">
        <v>78</v>
      </c>
      <c r="D36">
        <f>TWEPL!S36</f>
        <v>1.0303199999999999</v>
      </c>
      <c r="E36">
        <f>GT_NG!S36</f>
        <v>1.9827086183310536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22.999101597593846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17.190000000000001</v>
      </c>
      <c r="Z36" s="34">
        <f>IEX!Q36</f>
        <v>0</v>
      </c>
      <c r="AA36" s="75">
        <f>STOA!K36</f>
        <v>62.09</v>
      </c>
      <c r="AB36" s="75">
        <f>-STOA!Q36</f>
        <v>0</v>
      </c>
      <c r="AC36">
        <f t="shared" si="0"/>
        <v>1.2827818938137692</v>
      </c>
      <c r="AD36">
        <f t="shared" si="1"/>
        <v>151.42934832211114</v>
      </c>
      <c r="AE36">
        <f>'IDT-1'!E36</f>
        <v>0</v>
      </c>
      <c r="AF36" s="24"/>
      <c r="AG36">
        <f t="shared" si="2"/>
        <v>151.42934832211114</v>
      </c>
      <c r="AI36" s="34">
        <f>PXIL!K36</f>
        <v>0</v>
      </c>
      <c r="AJ36" s="34">
        <f>PXIL!Q36</f>
        <v>0</v>
      </c>
      <c r="AK36" s="34">
        <f>RTM_IEX!K36</f>
        <v>43.32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4.0999999999999996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</row>
    <row r="37" spans="1:46">
      <c r="A37" t="s">
        <v>79</v>
      </c>
      <c r="D37">
        <f>TWEPL!S37</f>
        <v>1.0303199999999999</v>
      </c>
      <c r="E37">
        <f>GT_NG!S37</f>
        <v>1.9827086183310536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22.999101597593846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28.5</v>
      </c>
      <c r="Z37" s="34">
        <f>IEX!Q37</f>
        <v>0</v>
      </c>
      <c r="AA37" s="75">
        <f>STOA!K37</f>
        <v>62.09</v>
      </c>
      <c r="AB37" s="75">
        <f>-STOA!Q37</f>
        <v>0</v>
      </c>
      <c r="AC37">
        <f t="shared" si="0"/>
        <v>1.3299898938137691</v>
      </c>
      <c r="AD37">
        <f t="shared" si="1"/>
        <v>157.00214032211113</v>
      </c>
      <c r="AE37">
        <f>'IDT-1'!E37</f>
        <v>0</v>
      </c>
      <c r="AF37" s="24"/>
      <c r="AG37">
        <f t="shared" si="2"/>
        <v>157.00214032211113</v>
      </c>
      <c r="AI37" s="34">
        <f>PXIL!K37</f>
        <v>0</v>
      </c>
      <c r="AJ37" s="34">
        <f>PXIL!Q37</f>
        <v>0</v>
      </c>
      <c r="AK37" s="34">
        <f>RTM_IEX!K37</f>
        <v>34.65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7.08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</row>
    <row r="38" spans="1:46">
      <c r="A38" t="s">
        <v>80</v>
      </c>
      <c r="D38">
        <f>TWEPL!S38</f>
        <v>1.0303199999999999</v>
      </c>
      <c r="E38">
        <f>GT_NG!S38</f>
        <v>1.9827086183310536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22.999101597593846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34.56</v>
      </c>
      <c r="Z38" s="34">
        <f>IEX!Q38</f>
        <v>0</v>
      </c>
      <c r="AA38" s="75">
        <f>STOA!K38</f>
        <v>62.09</v>
      </c>
      <c r="AB38" s="75">
        <f>-STOA!Q38</f>
        <v>0</v>
      </c>
      <c r="AC38">
        <f t="shared" si="0"/>
        <v>1.437257893813769</v>
      </c>
      <c r="AD38">
        <f t="shared" si="1"/>
        <v>169.66487232211111</v>
      </c>
      <c r="AE38">
        <f>'IDT-1'!E38</f>
        <v>0</v>
      </c>
      <c r="AF38" s="24"/>
      <c r="AG38">
        <f t="shared" si="2"/>
        <v>169.66487232211111</v>
      </c>
      <c r="AI38" s="34">
        <f>PXIL!K38</f>
        <v>0</v>
      </c>
      <c r="AJ38" s="34">
        <f>PXIL!Q38</f>
        <v>0</v>
      </c>
      <c r="AK38" s="34">
        <f>RTM_IEX!K38</f>
        <v>34.65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13.79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</row>
    <row r="39" spans="1:46">
      <c r="A39" t="s">
        <v>81</v>
      </c>
      <c r="D39">
        <f>TWEPL!S39</f>
        <v>1.0303199999999999</v>
      </c>
      <c r="E39">
        <f>GT_NG!S39</f>
        <v>1.9662939297124598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22.999101597593846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24.26</v>
      </c>
      <c r="Z39" s="34">
        <f>IEX!Q39</f>
        <v>0</v>
      </c>
      <c r="AA39" s="75">
        <f>STOA!K39</f>
        <v>62.09</v>
      </c>
      <c r="AB39" s="75">
        <f>-STOA!Q39</f>
        <v>0</v>
      </c>
      <c r="AC39">
        <f t="shared" si="0"/>
        <v>1.4352720104293728</v>
      </c>
      <c r="AD39">
        <f t="shared" si="1"/>
        <v>169.43044351687692</v>
      </c>
      <c r="AE39">
        <f>'IDT-1'!E39</f>
        <v>0</v>
      </c>
      <c r="AF39" s="24"/>
      <c r="AG39">
        <f t="shared" si="2"/>
        <v>169.43044351687692</v>
      </c>
      <c r="AI39" s="34">
        <f>PXIL!K39</f>
        <v>0</v>
      </c>
      <c r="AJ39" s="34">
        <f>PXIL!Q39</f>
        <v>0</v>
      </c>
      <c r="AK39" s="34">
        <f>RTM_IEX!K39</f>
        <v>28.88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29.64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</row>
    <row r="40" spans="1:46">
      <c r="A40" t="s">
        <v>82</v>
      </c>
      <c r="D40">
        <f>TWEPL!S40</f>
        <v>1.0303199999999999</v>
      </c>
      <c r="E40">
        <f>GT_NG!S40</f>
        <v>1.9662939297124598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22.999101597593846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13.86</v>
      </c>
      <c r="Z40" s="34">
        <f>IEX!Q40</f>
        <v>0</v>
      </c>
      <c r="AA40" s="75">
        <f>STOA!K40</f>
        <v>62.09</v>
      </c>
      <c r="AB40" s="75">
        <f>-STOA!Q40</f>
        <v>0</v>
      </c>
      <c r="AC40">
        <f t="shared" si="0"/>
        <v>1.4268720104293728</v>
      </c>
      <c r="AD40">
        <f t="shared" si="1"/>
        <v>168.43884351687691</v>
      </c>
      <c r="AE40">
        <f>'IDT-1'!E40</f>
        <v>0</v>
      </c>
      <c r="AF40" s="24"/>
      <c r="AG40">
        <f t="shared" si="2"/>
        <v>168.43884351687691</v>
      </c>
      <c r="AI40" s="34">
        <f>PXIL!K40</f>
        <v>0</v>
      </c>
      <c r="AJ40" s="34">
        <f>PXIL!Q40</f>
        <v>0</v>
      </c>
      <c r="AK40" s="34">
        <f>RTM_IEX!K40</f>
        <v>28.88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39.04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</row>
    <row r="41" spans="1:46">
      <c r="A41" t="s">
        <v>83</v>
      </c>
      <c r="D41">
        <f>TWEPL!S41</f>
        <v>1.0303199999999999</v>
      </c>
      <c r="E41">
        <f>GT_NG!S41</f>
        <v>1.9662939297124598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22.999101597593846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0.1</v>
      </c>
      <c r="Z41" s="34">
        <f>IEX!Q41</f>
        <v>0</v>
      </c>
      <c r="AA41" s="75">
        <f>STOA!K41</f>
        <v>62.09</v>
      </c>
      <c r="AB41" s="75">
        <f>-STOA!Q41</f>
        <v>0</v>
      </c>
      <c r="AC41">
        <f t="shared" si="0"/>
        <v>1.4267040104293729</v>
      </c>
      <c r="AD41">
        <f t="shared" si="1"/>
        <v>168.41901151687694</v>
      </c>
      <c r="AE41">
        <f>'IDT-1'!E41</f>
        <v>0</v>
      </c>
      <c r="AF41" s="24"/>
      <c r="AG41">
        <f t="shared" si="2"/>
        <v>168.41901151687694</v>
      </c>
      <c r="AI41" s="34">
        <f>PXIL!K41</f>
        <v>0</v>
      </c>
      <c r="AJ41" s="34">
        <f>PXIL!Q41</f>
        <v>0</v>
      </c>
      <c r="AK41" s="34">
        <f>RTM_IEX!K41</f>
        <v>28.88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52.78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</row>
    <row r="42" spans="1:46">
      <c r="A42" t="s">
        <v>84</v>
      </c>
      <c r="D42">
        <f>TWEPL!S42</f>
        <v>1.0303199999999999</v>
      </c>
      <c r="E42">
        <f>GT_NG!S42</f>
        <v>1.9662939297124598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22.999101597593846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62.09</v>
      </c>
      <c r="AB42" s="75">
        <f>-STOA!Q42</f>
        <v>0</v>
      </c>
      <c r="AC42">
        <f t="shared" si="0"/>
        <v>1.427208010429373</v>
      </c>
      <c r="AD42">
        <f t="shared" si="1"/>
        <v>168.47850751687693</v>
      </c>
      <c r="AE42">
        <f>'IDT-1'!E42</f>
        <v>0</v>
      </c>
      <c r="AF42" s="24"/>
      <c r="AG42">
        <f t="shared" si="2"/>
        <v>168.47850751687693</v>
      </c>
      <c r="AI42" s="34">
        <f>PXIL!K42</f>
        <v>0</v>
      </c>
      <c r="AJ42" s="34">
        <f>PXIL!Q42</f>
        <v>0</v>
      </c>
      <c r="AK42" s="34">
        <f>RTM_IEX!K42</f>
        <v>28.87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52.95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</row>
    <row r="43" spans="1:46">
      <c r="A43" t="s">
        <v>85</v>
      </c>
      <c r="D43">
        <f>TWEPL!S43</f>
        <v>1.0303199999999999</v>
      </c>
      <c r="E43">
        <f>GT_NG!S43</f>
        <v>1.9662939297124598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22.999172840394159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62.09</v>
      </c>
      <c r="AB43" s="75">
        <f>-STOA!Q43</f>
        <v>0</v>
      </c>
      <c r="AC43">
        <f t="shared" si="0"/>
        <v>1.3868046088688954</v>
      </c>
      <c r="AD43">
        <f t="shared" si="1"/>
        <v>163.70898216123774</v>
      </c>
      <c r="AE43">
        <f>'IDT-1'!E43</f>
        <v>0</v>
      </c>
      <c r="AF43" s="24"/>
      <c r="AG43">
        <f t="shared" si="2"/>
        <v>163.70898216123774</v>
      </c>
      <c r="AI43" s="34">
        <f>PXIL!K43</f>
        <v>0</v>
      </c>
      <c r="AJ43" s="34">
        <f>PXIL!Q43</f>
        <v>0</v>
      </c>
      <c r="AK43" s="34">
        <f>RTM_IEX!K43</f>
        <v>24.07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52.94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</row>
    <row r="44" spans="1:46">
      <c r="A44" t="s">
        <v>86</v>
      </c>
      <c r="D44">
        <f>TWEPL!S44</f>
        <v>1.0303199999999999</v>
      </c>
      <c r="E44">
        <f>GT_NG!S44</f>
        <v>1.9662939297124598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22.999172840394159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62.09</v>
      </c>
      <c r="AB44" s="75">
        <f>-STOA!Q44</f>
        <v>0</v>
      </c>
      <c r="AC44">
        <f t="shared" si="0"/>
        <v>1.3705926088688956</v>
      </c>
      <c r="AD44">
        <f t="shared" si="1"/>
        <v>161.79519416123773</v>
      </c>
      <c r="AE44">
        <f>'IDT-1'!E44</f>
        <v>0</v>
      </c>
      <c r="AF44" s="24"/>
      <c r="AG44">
        <f t="shared" si="2"/>
        <v>161.79519416123773</v>
      </c>
      <c r="AI44" s="34">
        <f>PXIL!K44</f>
        <v>0</v>
      </c>
      <c r="AJ44" s="34">
        <f>PXIL!Q44</f>
        <v>0</v>
      </c>
      <c r="AK44" s="34">
        <f>RTM_IEX!K44</f>
        <v>24.06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51.02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</row>
    <row r="45" spans="1:46">
      <c r="A45" t="s">
        <v>87</v>
      </c>
      <c r="D45">
        <f>TWEPL!S45</f>
        <v>1.0303199999999999</v>
      </c>
      <c r="E45">
        <f>GT_NG!S45</f>
        <v>1.9664569083447332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22.999172840394159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90.78</v>
      </c>
      <c r="AB45" s="75">
        <f>-STOA!Q45</f>
        <v>0</v>
      </c>
      <c r="AC45">
        <f t="shared" si="0"/>
        <v>1.3610179778894067</v>
      </c>
      <c r="AD45">
        <f t="shared" si="1"/>
        <v>160.66493177084948</v>
      </c>
      <c r="AE45">
        <f>'IDT-1'!E45</f>
        <v>0</v>
      </c>
      <c r="AF45" s="24"/>
      <c r="AG45">
        <f t="shared" si="2"/>
        <v>160.66493177084948</v>
      </c>
      <c r="AI45" s="34">
        <f>PXIL!K45</f>
        <v>0</v>
      </c>
      <c r="AJ45" s="34">
        <f>PXIL!Q45</f>
        <v>0</v>
      </c>
      <c r="AK45" s="34">
        <f>RTM_IEX!K45</f>
        <v>24.07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21.18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</row>
    <row r="46" spans="1:46">
      <c r="A46" t="s">
        <v>88</v>
      </c>
      <c r="D46">
        <f>TWEPL!S46</f>
        <v>1.0303199999999999</v>
      </c>
      <c r="E46">
        <f>GT_NG!S46</f>
        <v>1.9655230596175475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22.999172840394159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90.78</v>
      </c>
      <c r="AB46" s="75">
        <f>-STOA!Q46</f>
        <v>0</v>
      </c>
      <c r="AC46">
        <f t="shared" si="0"/>
        <v>1.3528621335600983</v>
      </c>
      <c r="AD46">
        <f t="shared" si="1"/>
        <v>159.7021537664516</v>
      </c>
      <c r="AE46">
        <f>'IDT-1'!E46</f>
        <v>0</v>
      </c>
      <c r="AF46" s="24"/>
      <c r="AG46">
        <f t="shared" si="2"/>
        <v>159.7021537664516</v>
      </c>
      <c r="AI46" s="34">
        <f>PXIL!K46</f>
        <v>0</v>
      </c>
      <c r="AJ46" s="34">
        <f>PXIL!Q46</f>
        <v>0</v>
      </c>
      <c r="AK46" s="34">
        <f>RTM_IEX!K46</f>
        <v>24.07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20.21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</row>
    <row r="47" spans="1:46">
      <c r="A47" t="s">
        <v>89</v>
      </c>
      <c r="D47">
        <f>TWEPL!S47</f>
        <v>1.0303199999999999</v>
      </c>
      <c r="E47">
        <f>GT_NG!S47</f>
        <v>1.9655230596175475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91.35</v>
      </c>
      <c r="AB47" s="75">
        <f>-STOA!Q47</f>
        <v>0</v>
      </c>
      <c r="AC47">
        <f t="shared" si="0"/>
        <v>1.2687010817007873</v>
      </c>
      <c r="AD47">
        <f t="shared" si="1"/>
        <v>149.76714197791676</v>
      </c>
      <c r="AE47">
        <f>'IDT-1'!E47</f>
        <v>0</v>
      </c>
      <c r="AF47" s="24"/>
      <c r="AG47">
        <f t="shared" si="2"/>
        <v>149.76714197791676</v>
      </c>
      <c r="AI47" s="34">
        <f>PXIL!K47</f>
        <v>0</v>
      </c>
      <c r="AJ47" s="34">
        <f>PXIL!Q47</f>
        <v>0</v>
      </c>
      <c r="AK47" s="34">
        <f>RTM_IEX!K47</f>
        <v>15.4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18.29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</row>
    <row r="48" spans="1:46">
      <c r="A48" t="s">
        <v>90</v>
      </c>
      <c r="D48">
        <f>TWEPL!S48</f>
        <v>1.0303199999999999</v>
      </c>
      <c r="E48">
        <f>GT_NG!S48</f>
        <v>1.9655230596175475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91.35</v>
      </c>
      <c r="AB48" s="75">
        <f>-STOA!Q48</f>
        <v>0</v>
      </c>
      <c r="AC48">
        <f t="shared" si="0"/>
        <v>1.2444250817007874</v>
      </c>
      <c r="AD48">
        <f t="shared" si="1"/>
        <v>146.90141797791676</v>
      </c>
      <c r="AE48">
        <f>'IDT-1'!E48</f>
        <v>0</v>
      </c>
      <c r="AF48" s="24"/>
      <c r="AG48">
        <f t="shared" si="2"/>
        <v>146.90141797791676</v>
      </c>
      <c r="AI48" s="34">
        <f>PXIL!K48</f>
        <v>0</v>
      </c>
      <c r="AJ48" s="34">
        <f>PXIL!Q48</f>
        <v>0</v>
      </c>
      <c r="AK48" s="34">
        <f>RTM_IEX!K48</f>
        <v>15.4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15.4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</row>
    <row r="49" spans="1:46">
      <c r="A49" t="s">
        <v>91</v>
      </c>
      <c r="D49">
        <f>TWEPL!S49</f>
        <v>1.0303199999999999</v>
      </c>
      <c r="E49">
        <f>GT_NG!S49</f>
        <v>1.9651041666666664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91.35</v>
      </c>
      <c r="AB49" s="75">
        <f>-STOA!Q49</f>
        <v>0</v>
      </c>
      <c r="AC49">
        <f t="shared" si="0"/>
        <v>1.2606335629999998</v>
      </c>
      <c r="AD49">
        <f t="shared" si="1"/>
        <v>148.81479060366667</v>
      </c>
      <c r="AE49">
        <f>'IDT-1'!E49</f>
        <v>0</v>
      </c>
      <c r="AF49" s="24"/>
      <c r="AG49">
        <f t="shared" si="2"/>
        <v>148.81479060366667</v>
      </c>
      <c r="AI49" s="34">
        <f>PXIL!K49</f>
        <v>0</v>
      </c>
      <c r="AJ49" s="34">
        <f>PXIL!Q49</f>
        <v>0</v>
      </c>
      <c r="AK49" s="34">
        <f>RTM_IEX!K49</f>
        <v>15.4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17.329999999999998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</row>
    <row r="50" spans="1:46">
      <c r="A50" t="s">
        <v>92</v>
      </c>
      <c r="D50">
        <f>TWEPL!S50</f>
        <v>1.0303199999999999</v>
      </c>
      <c r="E50">
        <f>GT_NG!S50</f>
        <v>1.9651041666666664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91.35</v>
      </c>
      <c r="AB50" s="75">
        <f>-STOA!Q50</f>
        <v>0</v>
      </c>
      <c r="AC50">
        <f t="shared" si="0"/>
        <v>1.2524855629999998</v>
      </c>
      <c r="AD50">
        <f t="shared" si="1"/>
        <v>147.85293860366664</v>
      </c>
      <c r="AE50">
        <f>'IDT-1'!E50</f>
        <v>0</v>
      </c>
      <c r="AF50" s="24"/>
      <c r="AG50">
        <f t="shared" si="2"/>
        <v>147.85293860366664</v>
      </c>
      <c r="AI50" s="34">
        <f>PXIL!K50</f>
        <v>0</v>
      </c>
      <c r="AJ50" s="34">
        <f>PXIL!Q50</f>
        <v>0</v>
      </c>
      <c r="AK50" s="34">
        <f>RTM_IEX!K50</f>
        <v>15.4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16.36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</row>
    <row r="51" spans="1:46">
      <c r="A51" t="s">
        <v>93</v>
      </c>
      <c r="D51">
        <f>TWEPL!S51</f>
        <v>1.0303199999999999</v>
      </c>
      <c r="E51">
        <f>GT_NG!S51</f>
        <v>1.9651041666666664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115.03999999999999</v>
      </c>
      <c r="AB51" s="75">
        <f>-STOA!Q51</f>
        <v>0</v>
      </c>
      <c r="AC51">
        <f t="shared" si="0"/>
        <v>1.4434175629999999</v>
      </c>
      <c r="AD51">
        <f t="shared" si="1"/>
        <v>170.39200660366666</v>
      </c>
      <c r="AE51">
        <f>'IDT-1'!E51</f>
        <v>0</v>
      </c>
      <c r="AF51" s="24"/>
      <c r="AG51">
        <f t="shared" si="2"/>
        <v>170.39200660366666</v>
      </c>
      <c r="AI51" s="34">
        <f>PXIL!K51</f>
        <v>0</v>
      </c>
      <c r="AJ51" s="34">
        <f>PXIL!Q51</f>
        <v>0</v>
      </c>
      <c r="AK51" s="34">
        <f>RTM_IEX!K51</f>
        <v>15.4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15.4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</row>
    <row r="52" spans="1:46">
      <c r="A52" t="s">
        <v>94</v>
      </c>
      <c r="D52">
        <f>TWEPL!S52</f>
        <v>1.1664000000000001</v>
      </c>
      <c r="E52">
        <f>GT_NG!S52</f>
        <v>1.9651041666666664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115.03999999999999</v>
      </c>
      <c r="AB52" s="75">
        <f>-STOA!Q52</f>
        <v>0</v>
      </c>
      <c r="AC52">
        <f t="shared" si="0"/>
        <v>1.444560635</v>
      </c>
      <c r="AD52">
        <f t="shared" si="1"/>
        <v>170.52694353166669</v>
      </c>
      <c r="AE52">
        <f>'IDT-1'!E52</f>
        <v>0</v>
      </c>
      <c r="AF52" s="24"/>
      <c r="AG52">
        <f t="shared" si="2"/>
        <v>170.52694353166669</v>
      </c>
      <c r="AI52" s="34">
        <f>PXIL!K52</f>
        <v>0</v>
      </c>
      <c r="AJ52" s="34">
        <f>PXIL!Q52</f>
        <v>0</v>
      </c>
      <c r="AK52" s="34">
        <f>RTM_IEX!K52</f>
        <v>15.4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15.4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</row>
    <row r="53" spans="1:46">
      <c r="A53" t="s">
        <v>95</v>
      </c>
      <c r="D53">
        <f>TWEPL!S53</f>
        <v>1.0303199999999999</v>
      </c>
      <c r="E53">
        <f>GT_NG!S53</f>
        <v>1.9651041666666664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115.03999999999999</v>
      </c>
      <c r="AB53" s="75">
        <f>-STOA!Q53</f>
        <v>0</v>
      </c>
      <c r="AC53">
        <f t="shared" si="0"/>
        <v>1.4352695629999999</v>
      </c>
      <c r="AD53">
        <f t="shared" si="1"/>
        <v>169.43015460366667</v>
      </c>
      <c r="AE53">
        <f>'IDT-1'!E53</f>
        <v>0</v>
      </c>
      <c r="AF53" s="24"/>
      <c r="AG53">
        <f t="shared" si="2"/>
        <v>169.43015460366667</v>
      </c>
      <c r="AI53" s="34">
        <f>PXIL!K53</f>
        <v>0</v>
      </c>
      <c r="AJ53" s="34">
        <f>PXIL!Q53</f>
        <v>0</v>
      </c>
      <c r="AK53" s="34">
        <f>RTM_IEX!K53</f>
        <v>15.4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14.43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</row>
    <row r="54" spans="1:46">
      <c r="A54" t="s">
        <v>96</v>
      </c>
      <c r="D54">
        <f>TWEPL!S54</f>
        <v>1.0303199999999999</v>
      </c>
      <c r="E54">
        <f>GT_NG!S54</f>
        <v>1.9651041666666664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115.03999999999999</v>
      </c>
      <c r="AB54" s="75">
        <f>-STOA!Q54</f>
        <v>0</v>
      </c>
      <c r="AC54">
        <f t="shared" si="0"/>
        <v>1.4272895629999998</v>
      </c>
      <c r="AD54">
        <f t="shared" si="1"/>
        <v>168.48813460366665</v>
      </c>
      <c r="AE54">
        <f>'IDT-1'!E54</f>
        <v>0</v>
      </c>
      <c r="AF54" s="24"/>
      <c r="AG54">
        <f t="shared" si="2"/>
        <v>168.48813460366665</v>
      </c>
      <c r="AI54" s="34">
        <f>PXIL!K54</f>
        <v>0</v>
      </c>
      <c r="AJ54" s="34">
        <f>PXIL!Q54</f>
        <v>0</v>
      </c>
      <c r="AK54" s="34">
        <f>RTM_IEX!K54</f>
        <v>15.4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13.48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</row>
    <row r="55" spans="1:46">
      <c r="A55" t="s">
        <v>97</v>
      </c>
      <c r="D55">
        <f>TWEPL!S55</f>
        <v>1.0303199999999999</v>
      </c>
      <c r="E55">
        <f>GT_NG!S55</f>
        <v>1.9646603098927291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115.03999999999999</v>
      </c>
      <c r="AB55" s="75">
        <f>-STOA!Q55</f>
        <v>0</v>
      </c>
      <c r="AC55">
        <f t="shared" si="0"/>
        <v>1.2655858346030988</v>
      </c>
      <c r="AD55">
        <f t="shared" si="1"/>
        <v>149.39939447528963</v>
      </c>
      <c r="AE55">
        <f>'IDT-1'!E55</f>
        <v>0</v>
      </c>
      <c r="AF55" s="24"/>
      <c r="AG55">
        <f t="shared" si="2"/>
        <v>149.39939447528963</v>
      </c>
      <c r="AI55" s="34">
        <f>PXIL!K55</f>
        <v>0</v>
      </c>
      <c r="AJ55" s="34">
        <f>PXIL!Q55</f>
        <v>0</v>
      </c>
      <c r="AK55" s="34">
        <f>RTM_IEX!K55</f>
        <v>9.6300000000000008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</row>
    <row r="56" spans="1:46">
      <c r="A56" t="s">
        <v>98</v>
      </c>
      <c r="D56">
        <f>TWEPL!S56</f>
        <v>1.0303199999999999</v>
      </c>
      <c r="E56">
        <f>GT_NG!S56</f>
        <v>1.9646603098927291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115.03999999999999</v>
      </c>
      <c r="AB56" s="75">
        <f>-STOA!Q56</f>
        <v>0</v>
      </c>
      <c r="AC56">
        <f t="shared" si="0"/>
        <v>1.2655858346030988</v>
      </c>
      <c r="AD56">
        <f t="shared" si="1"/>
        <v>149.39939447528963</v>
      </c>
      <c r="AE56">
        <f>'IDT-1'!E56</f>
        <v>0</v>
      </c>
      <c r="AF56" s="24"/>
      <c r="AG56">
        <f t="shared" si="2"/>
        <v>149.39939447528963</v>
      </c>
      <c r="AI56" s="34">
        <f>PXIL!K56</f>
        <v>0</v>
      </c>
      <c r="AJ56" s="34">
        <f>PXIL!Q56</f>
        <v>0</v>
      </c>
      <c r="AK56" s="34">
        <f>RTM_IEX!K56</f>
        <v>9.6300000000000008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</row>
    <row r="57" spans="1:46">
      <c r="A57" t="s">
        <v>99</v>
      </c>
      <c r="D57">
        <f>TWEPL!S57</f>
        <v>1.0303199999999999</v>
      </c>
      <c r="E57">
        <f>GT_NG!S57</f>
        <v>1.9646603098927291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115.03999999999999</v>
      </c>
      <c r="AB57" s="75">
        <f>-STOA!Q57</f>
        <v>0</v>
      </c>
      <c r="AC57">
        <f t="shared" si="0"/>
        <v>1.1846938346030988</v>
      </c>
      <c r="AD57">
        <f t="shared" si="1"/>
        <v>139.85028647528961</v>
      </c>
      <c r="AE57">
        <f>'IDT-1'!E57</f>
        <v>0</v>
      </c>
      <c r="AF57" s="24"/>
      <c r="AG57">
        <f t="shared" si="2"/>
        <v>139.85028647528961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</row>
    <row r="58" spans="1:46">
      <c r="A58" t="s">
        <v>100</v>
      </c>
      <c r="D58">
        <f>TWEPL!S58</f>
        <v>1.0303199999999999</v>
      </c>
      <c r="E58">
        <f>GT_NG!S58</f>
        <v>1.9646603098927291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115.03999999999999</v>
      </c>
      <c r="AB58" s="75">
        <f>-STOA!Q58</f>
        <v>0</v>
      </c>
      <c r="AC58">
        <f t="shared" si="0"/>
        <v>1.3302658346030989</v>
      </c>
      <c r="AD58">
        <f t="shared" si="1"/>
        <v>157.0347144752896</v>
      </c>
      <c r="AE58">
        <f>'IDT-1'!E58</f>
        <v>0</v>
      </c>
      <c r="AF58" s="24"/>
      <c r="AG58">
        <f t="shared" si="2"/>
        <v>157.0347144752896</v>
      </c>
      <c r="AI58" s="34">
        <f>PXIL!K58</f>
        <v>0</v>
      </c>
      <c r="AJ58" s="34">
        <f>PXIL!Q58</f>
        <v>0</v>
      </c>
      <c r="AK58" s="34">
        <f>RTM_IEX!K58</f>
        <v>17.329999999999998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</row>
    <row r="59" spans="1:46">
      <c r="A59" t="s">
        <v>101</v>
      </c>
      <c r="D59">
        <f>TWEPL!S59</f>
        <v>1.0303199999999999</v>
      </c>
      <c r="E59">
        <f>GT_NG!S59</f>
        <v>1.9646603098927291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115.03999999999999</v>
      </c>
      <c r="AB59" s="75">
        <f>-STOA!Q59</f>
        <v>0</v>
      </c>
      <c r="AC59">
        <f t="shared" si="0"/>
        <v>1.1846938346030988</v>
      </c>
      <c r="AD59">
        <f t="shared" si="1"/>
        <v>139.85028647528961</v>
      </c>
      <c r="AE59">
        <f>'IDT-1'!E59</f>
        <v>0</v>
      </c>
      <c r="AF59" s="24"/>
      <c r="AG59">
        <f t="shared" si="2"/>
        <v>139.85028647528961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</row>
    <row r="60" spans="1:46">
      <c r="A60" t="s">
        <v>102</v>
      </c>
      <c r="D60">
        <f>TWEPL!S60</f>
        <v>1.0303199999999999</v>
      </c>
      <c r="E60">
        <f>GT_NG!S60</f>
        <v>1.9646603098927291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115.03999999999999</v>
      </c>
      <c r="AB60" s="75">
        <f>-STOA!Q60</f>
        <v>0</v>
      </c>
      <c r="AC60">
        <f t="shared" si="0"/>
        <v>1.1846938346030988</v>
      </c>
      <c r="AD60">
        <f t="shared" si="1"/>
        <v>139.85028647528961</v>
      </c>
      <c r="AE60">
        <f>'IDT-1'!E60</f>
        <v>0</v>
      </c>
      <c r="AF60" s="24"/>
      <c r="AG60">
        <f t="shared" si="2"/>
        <v>139.85028647528961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</row>
    <row r="61" spans="1:46">
      <c r="A61" t="s">
        <v>103</v>
      </c>
      <c r="D61">
        <f>TWEPL!S61</f>
        <v>1.0303199999999999</v>
      </c>
      <c r="E61">
        <f>GT_NG!S61</f>
        <v>1.9646603098927291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115.03999999999999</v>
      </c>
      <c r="AB61" s="75">
        <f>-STOA!Q61</f>
        <v>0</v>
      </c>
      <c r="AC61">
        <f t="shared" si="0"/>
        <v>1.1846938346030988</v>
      </c>
      <c r="AD61">
        <f t="shared" si="1"/>
        <v>139.85028647528961</v>
      </c>
      <c r="AE61">
        <f>'IDT-1'!E61</f>
        <v>0</v>
      </c>
      <c r="AF61" s="24"/>
      <c r="AG61">
        <f t="shared" si="2"/>
        <v>139.85028647528961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</row>
    <row r="62" spans="1:46">
      <c r="A62" t="s">
        <v>104</v>
      </c>
      <c r="D62">
        <f>TWEPL!S62</f>
        <v>1.0303199999999999</v>
      </c>
      <c r="E62">
        <f>GT_NG!S62</f>
        <v>1.9646603098927291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115.03999999999999</v>
      </c>
      <c r="AB62" s="75">
        <f>-STOA!Q62</f>
        <v>0</v>
      </c>
      <c r="AC62">
        <f t="shared" si="0"/>
        <v>1.1846938346030988</v>
      </c>
      <c r="AD62">
        <f t="shared" si="1"/>
        <v>139.85028647528961</v>
      </c>
      <c r="AE62">
        <f>'IDT-1'!E62</f>
        <v>0</v>
      </c>
      <c r="AF62" s="24"/>
      <c r="AG62">
        <f t="shared" si="2"/>
        <v>139.85028647528961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</row>
    <row r="63" spans="1:46">
      <c r="A63" t="s">
        <v>105</v>
      </c>
      <c r="D63">
        <f>TWEPL!S63</f>
        <v>1.0303199999999999</v>
      </c>
      <c r="E63">
        <f>GT_NG!S63</f>
        <v>1.9646603098927291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115.03999999999999</v>
      </c>
      <c r="AB63" s="75">
        <f>-STOA!Q63</f>
        <v>0</v>
      </c>
      <c r="AC63">
        <f t="shared" si="0"/>
        <v>1.1846938346030988</v>
      </c>
      <c r="AD63">
        <f t="shared" si="1"/>
        <v>139.85028647528961</v>
      </c>
      <c r="AE63">
        <f>'IDT-1'!E63</f>
        <v>0</v>
      </c>
      <c r="AF63" s="24"/>
      <c r="AG63">
        <f t="shared" si="2"/>
        <v>139.85028647528961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</row>
    <row r="64" spans="1:46">
      <c r="A64" t="s">
        <v>106</v>
      </c>
      <c r="D64">
        <f>TWEPL!S64</f>
        <v>1.0303199999999999</v>
      </c>
      <c r="E64">
        <f>GT_NG!S64</f>
        <v>1.9646603098927291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115.03999999999999</v>
      </c>
      <c r="AB64" s="75">
        <f>-STOA!Q64</f>
        <v>0</v>
      </c>
      <c r="AC64">
        <f t="shared" si="0"/>
        <v>1.1846938346030988</v>
      </c>
      <c r="AD64">
        <f t="shared" si="1"/>
        <v>139.85028647528961</v>
      </c>
      <c r="AE64">
        <f>'IDT-1'!E64</f>
        <v>0</v>
      </c>
      <c r="AF64" s="24"/>
      <c r="AG64">
        <f t="shared" si="2"/>
        <v>139.85028647528961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</row>
    <row r="65" spans="1:46">
      <c r="A65" t="s">
        <v>107</v>
      </c>
      <c r="D65">
        <f>TWEPL!S65</f>
        <v>1.0303199999999999</v>
      </c>
      <c r="E65">
        <f>GT_NG!S65</f>
        <v>1.9646603098927291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115.03999999999999</v>
      </c>
      <c r="AB65" s="75">
        <f>-STOA!Q65</f>
        <v>0</v>
      </c>
      <c r="AC65">
        <f t="shared" si="0"/>
        <v>1.1846938346030988</v>
      </c>
      <c r="AD65">
        <f t="shared" si="1"/>
        <v>139.85028647528961</v>
      </c>
      <c r="AE65">
        <f>'IDT-1'!E65</f>
        <v>0</v>
      </c>
      <c r="AF65" s="24"/>
      <c r="AG65">
        <f t="shared" si="2"/>
        <v>139.85028647528961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</row>
    <row r="66" spans="1:46">
      <c r="A66" t="s">
        <v>108</v>
      </c>
      <c r="D66">
        <f>TWEPL!S66</f>
        <v>1.0303199999999999</v>
      </c>
      <c r="E66">
        <f>GT_NG!S66</f>
        <v>1.9646603098927291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115.03999999999999</v>
      </c>
      <c r="AB66" s="75">
        <f>-STOA!Q66</f>
        <v>0</v>
      </c>
      <c r="AC66">
        <f t="shared" si="0"/>
        <v>1.1846938346030988</v>
      </c>
      <c r="AD66">
        <f t="shared" si="1"/>
        <v>139.85028647528961</v>
      </c>
      <c r="AE66">
        <f>'IDT-1'!E66</f>
        <v>0</v>
      </c>
      <c r="AF66" s="24"/>
      <c r="AG66">
        <f t="shared" si="2"/>
        <v>139.85028647528961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</row>
    <row r="67" spans="1:46">
      <c r="A67" t="s">
        <v>109</v>
      </c>
      <c r="D67">
        <f>TWEPL!S67</f>
        <v>1.1421000000000001</v>
      </c>
      <c r="E67">
        <f>GT_NG!S67</f>
        <v>1.9646603098927291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115.03999999999999</v>
      </c>
      <c r="AB67" s="75">
        <f>-STOA!Q67</f>
        <v>0</v>
      </c>
      <c r="AC67">
        <f t="shared" si="0"/>
        <v>1.1856327866030989</v>
      </c>
      <c r="AD67">
        <f t="shared" si="1"/>
        <v>139.96112752328963</v>
      </c>
      <c r="AE67">
        <f>'IDT-1'!E67</f>
        <v>0</v>
      </c>
      <c r="AF67" s="24"/>
      <c r="AG67">
        <f t="shared" si="2"/>
        <v>139.96112752328963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</row>
    <row r="68" spans="1:46">
      <c r="A68" t="s">
        <v>110</v>
      </c>
      <c r="D68">
        <f>TWEPL!S68</f>
        <v>1.1421000000000001</v>
      </c>
      <c r="E68">
        <f>GT_NG!S68</f>
        <v>1.9646603098927291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115.03999999999999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1.1856327866030989</v>
      </c>
      <c r="AD68">
        <f t="shared" ref="AD68:AD98" si="4">SUM(B68:AB68,AI68:AR68)-AC68</f>
        <v>139.96112752328963</v>
      </c>
      <c r="AE68">
        <f>'IDT-1'!E68</f>
        <v>0</v>
      </c>
      <c r="AF68" s="24"/>
      <c r="AG68">
        <f t="shared" ref="AG68:AG98" si="5">SUM(AD68:AF68)</f>
        <v>139.96112752328963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</row>
    <row r="69" spans="1:46">
      <c r="A69" t="s">
        <v>111</v>
      </c>
      <c r="D69">
        <f>TWEPL!S69</f>
        <v>1.1421000000000001</v>
      </c>
      <c r="E69">
        <f>GT_NG!S69</f>
        <v>1.9646603098927291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115.03999999999999</v>
      </c>
      <c r="AB69" s="75">
        <f>-STOA!Q69</f>
        <v>0</v>
      </c>
      <c r="AC69">
        <f t="shared" si="3"/>
        <v>1.1856327866030989</v>
      </c>
      <c r="AD69">
        <f t="shared" si="4"/>
        <v>139.96112752328963</v>
      </c>
      <c r="AE69">
        <f>'IDT-1'!E69</f>
        <v>0</v>
      </c>
      <c r="AF69" s="24"/>
      <c r="AG69">
        <f t="shared" si="5"/>
        <v>139.96112752328963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</row>
    <row r="70" spans="1:46">
      <c r="A70" t="s">
        <v>112</v>
      </c>
      <c r="D70">
        <f>TWEPL!S70</f>
        <v>1.1421000000000001</v>
      </c>
      <c r="E70">
        <f>GT_NG!S70</f>
        <v>1.9646603098927291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106.75999999999999</v>
      </c>
      <c r="AB70" s="75">
        <f>-STOA!Q70</f>
        <v>0</v>
      </c>
      <c r="AC70">
        <f t="shared" si="3"/>
        <v>1.1160807866030988</v>
      </c>
      <c r="AD70">
        <f t="shared" si="4"/>
        <v>131.75067952328962</v>
      </c>
      <c r="AE70">
        <f>'IDT-1'!E70</f>
        <v>0</v>
      </c>
      <c r="AF70" s="24"/>
      <c r="AG70">
        <f t="shared" si="5"/>
        <v>131.75067952328962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</row>
    <row r="71" spans="1:46">
      <c r="A71" t="s">
        <v>113</v>
      </c>
      <c r="D71">
        <f>TWEPL!S71</f>
        <v>1.1421000000000001</v>
      </c>
      <c r="E71">
        <f>GT_NG!S71</f>
        <v>1.9646603098927291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62.09</v>
      </c>
      <c r="AB71" s="75">
        <f>-STOA!Q71</f>
        <v>0</v>
      </c>
      <c r="AC71">
        <f t="shared" si="3"/>
        <v>1.1127207866030988</v>
      </c>
      <c r="AD71">
        <f t="shared" si="4"/>
        <v>131.35403952328963</v>
      </c>
      <c r="AE71">
        <f>'IDT-1'!E71</f>
        <v>0</v>
      </c>
      <c r="AF71" s="24"/>
      <c r="AG71">
        <f t="shared" si="5"/>
        <v>131.35403952328963</v>
      </c>
      <c r="AI71" s="34">
        <f>PXIL!K71</f>
        <v>0</v>
      </c>
      <c r="AJ71" s="34">
        <f>PXIL!Q71</f>
        <v>0</v>
      </c>
      <c r="AK71" s="34">
        <f>RTM_IEX!K71</f>
        <v>11.55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32.72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</row>
    <row r="72" spans="1:46">
      <c r="A72" t="s">
        <v>114</v>
      </c>
      <c r="D72">
        <f>TWEPL!S72</f>
        <v>1.1421000000000001</v>
      </c>
      <c r="E72">
        <f>GT_NG!S72</f>
        <v>1.9646603098927291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2.21</v>
      </c>
      <c r="Z72" s="34">
        <f>IEX!Q72</f>
        <v>0</v>
      </c>
      <c r="AA72" s="75">
        <f>STOA!K72</f>
        <v>62.09</v>
      </c>
      <c r="AB72" s="75">
        <f>-STOA!Q72</f>
        <v>0</v>
      </c>
      <c r="AC72">
        <f t="shared" si="3"/>
        <v>1.0960047866030989</v>
      </c>
      <c r="AD72">
        <f t="shared" si="4"/>
        <v>129.38075552328965</v>
      </c>
      <c r="AE72">
        <f>'IDT-1'!E72</f>
        <v>0</v>
      </c>
      <c r="AF72" s="24"/>
      <c r="AG72">
        <f t="shared" si="5"/>
        <v>129.38075552328965</v>
      </c>
      <c r="AI72" s="34">
        <f>PXIL!K72</f>
        <v>0</v>
      </c>
      <c r="AJ72" s="34">
        <f>PXIL!Q72</f>
        <v>0</v>
      </c>
      <c r="AK72" s="34">
        <f>RTM_IEX!K72</f>
        <v>10.59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29.48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</row>
    <row r="73" spans="1:46">
      <c r="A73" t="s">
        <v>115</v>
      </c>
      <c r="D73">
        <f>TWEPL!S73</f>
        <v>1.1421000000000001</v>
      </c>
      <c r="E73">
        <f>GT_NG!S73</f>
        <v>1.9646603098927291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10.49</v>
      </c>
      <c r="Z73" s="34">
        <f>IEX!Q73</f>
        <v>0</v>
      </c>
      <c r="AA73" s="75">
        <f>STOA!K73</f>
        <v>62.09</v>
      </c>
      <c r="AB73" s="75">
        <f>-STOA!Q73</f>
        <v>0</v>
      </c>
      <c r="AC73">
        <f t="shared" si="3"/>
        <v>1.0960887866030988</v>
      </c>
      <c r="AD73">
        <f t="shared" si="4"/>
        <v>129.39067152328963</v>
      </c>
      <c r="AE73">
        <f>'IDT-1'!E73</f>
        <v>0</v>
      </c>
      <c r="AF73" s="24"/>
      <c r="AG73">
        <f t="shared" si="5"/>
        <v>129.39067152328963</v>
      </c>
      <c r="AI73" s="34">
        <f>PXIL!K73</f>
        <v>0</v>
      </c>
      <c r="AJ73" s="34">
        <f>PXIL!Q73</f>
        <v>0</v>
      </c>
      <c r="AK73" s="34">
        <f>RTM_IEX!K73</f>
        <v>10.59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21.21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</row>
    <row r="74" spans="1:46">
      <c r="A74" t="s">
        <v>116</v>
      </c>
      <c r="D74">
        <f>TWEPL!S74</f>
        <v>1.2150000000000001</v>
      </c>
      <c r="E74">
        <f>GT_NG!S74</f>
        <v>1.9646603098927291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21.08</v>
      </c>
      <c r="Z74" s="34">
        <f>IEX!Q74</f>
        <v>0</v>
      </c>
      <c r="AA74" s="75">
        <f>STOA!K74</f>
        <v>62.09</v>
      </c>
      <c r="AB74" s="75">
        <f>-STOA!Q74</f>
        <v>0</v>
      </c>
      <c r="AC74">
        <f t="shared" si="3"/>
        <v>1.1213971466030987</v>
      </c>
      <c r="AD74">
        <f t="shared" si="4"/>
        <v>132.37826316328963</v>
      </c>
      <c r="AE74">
        <f>'IDT-1'!E74</f>
        <v>0</v>
      </c>
      <c r="AF74" s="24"/>
      <c r="AG74">
        <f t="shared" si="5"/>
        <v>132.37826316328963</v>
      </c>
      <c r="AI74" s="34">
        <f>PXIL!K74</f>
        <v>0</v>
      </c>
      <c r="AJ74" s="34">
        <f>PXIL!Q74</f>
        <v>0</v>
      </c>
      <c r="AK74" s="34">
        <f>RTM_IEX!K74</f>
        <v>11.55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12.6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</row>
    <row r="75" spans="1:46">
      <c r="A75" t="s">
        <v>117</v>
      </c>
      <c r="D75">
        <f>TWEPL!S75</f>
        <v>1.2150000000000001</v>
      </c>
      <c r="E75">
        <f>GT_NG!S75</f>
        <v>1.9823599523241955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22.999101597593846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8.76</v>
      </c>
      <c r="Z75" s="34">
        <f>IEX!Q75</f>
        <v>0</v>
      </c>
      <c r="AA75" s="75">
        <f>STOA!K75</f>
        <v>62.09</v>
      </c>
      <c r="AB75" s="75">
        <f>-STOA!Q75</f>
        <v>0</v>
      </c>
      <c r="AC75">
        <f t="shared" si="3"/>
        <v>1.1293502770193116</v>
      </c>
      <c r="AD75">
        <f t="shared" si="4"/>
        <v>133.31711127289873</v>
      </c>
      <c r="AE75">
        <f>'IDT-1'!E75</f>
        <v>0</v>
      </c>
      <c r="AF75" s="24"/>
      <c r="AG75">
        <f t="shared" si="5"/>
        <v>133.31711127289873</v>
      </c>
      <c r="AI75" s="34">
        <f>PXIL!K75</f>
        <v>0</v>
      </c>
      <c r="AJ75" s="34">
        <f>PXIL!Q75</f>
        <v>0</v>
      </c>
      <c r="AK75" s="34">
        <f>RTM_IEX!K75</f>
        <v>11.55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25.85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</row>
    <row r="76" spans="1:46">
      <c r="A76" t="s">
        <v>118</v>
      </c>
      <c r="D76">
        <f>TWEPL!S76</f>
        <v>1.2150000000000001</v>
      </c>
      <c r="E76">
        <f>GT_NG!S76</f>
        <v>1.9823599523241955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22.999101597593846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12.51</v>
      </c>
      <c r="Z76" s="34">
        <f>IEX!Q76</f>
        <v>0</v>
      </c>
      <c r="AA76" s="75">
        <f>STOA!K76</f>
        <v>62.09</v>
      </c>
      <c r="AB76" s="75">
        <f>-STOA!Q76</f>
        <v>0</v>
      </c>
      <c r="AC76">
        <f t="shared" si="3"/>
        <v>1.1455622770193115</v>
      </c>
      <c r="AD76">
        <f t="shared" si="4"/>
        <v>135.23089927289871</v>
      </c>
      <c r="AE76">
        <f>'IDT-1'!E76</f>
        <v>0</v>
      </c>
      <c r="AF76" s="24"/>
      <c r="AG76">
        <f t="shared" si="5"/>
        <v>135.23089927289871</v>
      </c>
      <c r="AI76" s="34">
        <f>PXIL!K76</f>
        <v>0</v>
      </c>
      <c r="AJ76" s="34">
        <f>PXIL!Q76</f>
        <v>0</v>
      </c>
      <c r="AK76" s="34">
        <f>RTM_IEX!K76</f>
        <v>11.55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24.03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</row>
    <row r="77" spans="1:46">
      <c r="A77" t="s">
        <v>119</v>
      </c>
      <c r="D77">
        <f>TWEPL!S77</f>
        <v>1.2150000000000001</v>
      </c>
      <c r="E77">
        <f>GT_NG!S77</f>
        <v>1.9823599523241955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22.999101597593846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12.26</v>
      </c>
      <c r="Z77" s="34">
        <f>IEX!Q77</f>
        <v>0</v>
      </c>
      <c r="AA77" s="75">
        <f>STOA!K77</f>
        <v>62.09</v>
      </c>
      <c r="AB77" s="75">
        <f>-STOA!Q77</f>
        <v>0</v>
      </c>
      <c r="AC77">
        <f t="shared" si="3"/>
        <v>1.1320382770193114</v>
      </c>
      <c r="AD77">
        <f t="shared" si="4"/>
        <v>133.63442327289872</v>
      </c>
      <c r="AE77">
        <f>'IDT-1'!E77</f>
        <v>0</v>
      </c>
      <c r="AF77" s="24"/>
      <c r="AG77">
        <f t="shared" si="5"/>
        <v>133.63442327289872</v>
      </c>
      <c r="AI77" s="34">
        <f>PXIL!K77</f>
        <v>0</v>
      </c>
      <c r="AJ77" s="34">
        <f>PXIL!Q77</f>
        <v>0</v>
      </c>
      <c r="AK77" s="34">
        <f>RTM_IEX!K77</f>
        <v>16.98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17.239999999999998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</row>
    <row r="78" spans="1:46">
      <c r="A78" t="s">
        <v>120</v>
      </c>
      <c r="D78">
        <f>TWEPL!S78</f>
        <v>1.2150000000000001</v>
      </c>
      <c r="E78">
        <f>GT_NG!S78</f>
        <v>1.9823599523241955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22.999101597593846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12.04</v>
      </c>
      <c r="Z78" s="34">
        <f>IEX!Q78</f>
        <v>0</v>
      </c>
      <c r="AA78" s="75">
        <f>STOA!K78</f>
        <v>62.09</v>
      </c>
      <c r="AB78" s="75">
        <f>-STOA!Q78</f>
        <v>0</v>
      </c>
      <c r="AC78">
        <f t="shared" si="3"/>
        <v>1.1205302770193115</v>
      </c>
      <c r="AD78">
        <f t="shared" si="4"/>
        <v>132.27593127289873</v>
      </c>
      <c r="AE78">
        <f>'IDT-1'!E78</f>
        <v>0</v>
      </c>
      <c r="AF78" s="24"/>
      <c r="AG78">
        <f t="shared" si="5"/>
        <v>132.27593127289873</v>
      </c>
      <c r="AI78" s="34">
        <f>PXIL!K78</f>
        <v>0</v>
      </c>
      <c r="AJ78" s="34">
        <f>PXIL!Q78</f>
        <v>0</v>
      </c>
      <c r="AK78" s="34">
        <f>RTM_IEX!K78</f>
        <v>19.36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13.71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</row>
    <row r="79" spans="1:46">
      <c r="A79" t="s">
        <v>121</v>
      </c>
      <c r="D79">
        <f>TWEPL!S79</f>
        <v>1.2150000000000001</v>
      </c>
      <c r="E79">
        <f>GT_NG!S79</f>
        <v>1.9823599523241955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22.999101597593846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10.33</v>
      </c>
      <c r="Z79" s="34">
        <f>IEX!Q79</f>
        <v>0</v>
      </c>
      <c r="AA79" s="75">
        <f>STOA!K79</f>
        <v>62.09</v>
      </c>
      <c r="AB79" s="75">
        <f>-STOA!Q79</f>
        <v>0</v>
      </c>
      <c r="AC79">
        <f t="shared" si="3"/>
        <v>1.1214542770193114</v>
      </c>
      <c r="AD79">
        <f t="shared" si="4"/>
        <v>132.38500727289872</v>
      </c>
      <c r="AE79">
        <f>'IDT-1'!E79</f>
        <v>0</v>
      </c>
      <c r="AF79" s="24"/>
      <c r="AG79">
        <f t="shared" si="5"/>
        <v>132.38500727289872</v>
      </c>
      <c r="AI79" s="34">
        <f>PXIL!K79</f>
        <v>0</v>
      </c>
      <c r="AJ79" s="34">
        <f>PXIL!Q79</f>
        <v>0</v>
      </c>
      <c r="AK79" s="34">
        <f>RTM_IEX!K79</f>
        <v>19.25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15.64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</row>
    <row r="80" spans="1:46">
      <c r="A80" t="s">
        <v>122</v>
      </c>
      <c r="D80">
        <f>TWEPL!S80</f>
        <v>1.2150000000000001</v>
      </c>
      <c r="E80">
        <f>GT_NG!S80</f>
        <v>1.9823599523241955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22.999101597593846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11.07</v>
      </c>
      <c r="Z80" s="34">
        <f>IEX!Q80</f>
        <v>0</v>
      </c>
      <c r="AA80" s="75">
        <f>STOA!K80</f>
        <v>62.09</v>
      </c>
      <c r="AB80" s="75">
        <f>-STOA!Q80</f>
        <v>0</v>
      </c>
      <c r="AC80">
        <f t="shared" si="3"/>
        <v>1.1168342770193114</v>
      </c>
      <c r="AD80">
        <f t="shared" si="4"/>
        <v>131.83962727289872</v>
      </c>
      <c r="AE80">
        <f>'IDT-1'!E80</f>
        <v>0</v>
      </c>
      <c r="AF80" s="24"/>
      <c r="AG80">
        <f t="shared" si="5"/>
        <v>131.83962727289872</v>
      </c>
      <c r="AI80" s="34">
        <f>PXIL!K80</f>
        <v>0</v>
      </c>
      <c r="AJ80" s="34">
        <f>PXIL!Q80</f>
        <v>0</v>
      </c>
      <c r="AK80" s="34">
        <f>RTM_IEX!K80</f>
        <v>16.36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17.239999999999998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</row>
    <row r="81" spans="1:46">
      <c r="A81" t="s">
        <v>123</v>
      </c>
      <c r="D81">
        <f>TWEPL!S81</f>
        <v>1.2150000000000001</v>
      </c>
      <c r="E81">
        <f>GT_NG!S81</f>
        <v>1.9823599523241955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62.09</v>
      </c>
      <c r="AB81" s="75">
        <f>-STOA!Q81</f>
        <v>0</v>
      </c>
      <c r="AC81">
        <f t="shared" si="3"/>
        <v>1.1135582770193115</v>
      </c>
      <c r="AD81">
        <f t="shared" si="4"/>
        <v>131.45290327289874</v>
      </c>
      <c r="AE81">
        <f>'IDT-1'!E81</f>
        <v>0</v>
      </c>
      <c r="AF81" s="24"/>
      <c r="AG81">
        <f t="shared" si="5"/>
        <v>131.45290327289874</v>
      </c>
      <c r="AI81" s="34">
        <f>PXIL!K81</f>
        <v>0</v>
      </c>
      <c r="AJ81" s="34">
        <f>PXIL!Q81</f>
        <v>0</v>
      </c>
      <c r="AK81" s="34">
        <f>RTM_IEX!K81</f>
        <v>12.51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31.77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</row>
    <row r="82" spans="1:46">
      <c r="A82" t="s">
        <v>124</v>
      </c>
      <c r="D82">
        <f>TWEPL!S82</f>
        <v>1.2150000000000001</v>
      </c>
      <c r="E82">
        <f>GT_NG!S82</f>
        <v>1.9823599523241955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62.09</v>
      </c>
      <c r="AB82" s="75">
        <f>-STOA!Q82</f>
        <v>0</v>
      </c>
      <c r="AC82">
        <f t="shared" si="3"/>
        <v>1.0973462770193114</v>
      </c>
      <c r="AD82">
        <f t="shared" si="4"/>
        <v>129.53911527289873</v>
      </c>
      <c r="AE82">
        <f>'IDT-1'!E82</f>
        <v>0</v>
      </c>
      <c r="AF82" s="24"/>
      <c r="AG82">
        <f t="shared" si="5"/>
        <v>129.53911527289873</v>
      </c>
      <c r="AI82" s="34">
        <f>PXIL!K82</f>
        <v>0</v>
      </c>
      <c r="AJ82" s="34">
        <f>PXIL!Q82</f>
        <v>0</v>
      </c>
      <c r="AK82" s="34">
        <f>RTM_IEX!K82</f>
        <v>12.51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29.84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</row>
    <row r="83" spans="1:46">
      <c r="A83" t="s">
        <v>125</v>
      </c>
      <c r="D83">
        <f>TWEPL!S83</f>
        <v>1.2150000000000001</v>
      </c>
      <c r="E83">
        <f>GT_NG!S83</f>
        <v>1.9823599523241955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62.09</v>
      </c>
      <c r="AB83" s="75">
        <f>-STOA!Q83</f>
        <v>0</v>
      </c>
      <c r="AC83">
        <f t="shared" si="3"/>
        <v>1.0650902770193114</v>
      </c>
      <c r="AD83">
        <f t="shared" si="4"/>
        <v>125.73137127289873</v>
      </c>
      <c r="AE83">
        <f>'IDT-1'!E83</f>
        <v>0</v>
      </c>
      <c r="AF83" s="24"/>
      <c r="AG83">
        <f t="shared" si="5"/>
        <v>125.73137127289873</v>
      </c>
      <c r="AI83" s="34">
        <f>PXIL!K83</f>
        <v>0</v>
      </c>
      <c r="AJ83" s="34">
        <f>PXIL!Q83</f>
        <v>0</v>
      </c>
      <c r="AK83" s="34">
        <f>RTM_IEX!K83</f>
        <v>12.52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25.99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</row>
    <row r="84" spans="1:46">
      <c r="A84" t="s">
        <v>126</v>
      </c>
      <c r="D84">
        <f>TWEPL!S84</f>
        <v>1.2150000000000001</v>
      </c>
      <c r="E84">
        <f>GT_NG!S84</f>
        <v>1.9823599523241955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62.09</v>
      </c>
      <c r="AB84" s="75">
        <f>-STOA!Q84</f>
        <v>0</v>
      </c>
      <c r="AC84">
        <f t="shared" si="3"/>
        <v>1.0570262770193115</v>
      </c>
      <c r="AD84">
        <f t="shared" si="4"/>
        <v>124.77943527289872</v>
      </c>
      <c r="AE84">
        <f>'IDT-1'!E84</f>
        <v>0</v>
      </c>
      <c r="AF84" s="24"/>
      <c r="AG84">
        <f t="shared" si="5"/>
        <v>124.77943527289872</v>
      </c>
      <c r="AI84" s="34">
        <f>PXIL!K84</f>
        <v>0</v>
      </c>
      <c r="AJ84" s="34">
        <f>PXIL!Q84</f>
        <v>0</v>
      </c>
      <c r="AK84" s="34">
        <f>RTM_IEX!K84</f>
        <v>12.52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25.03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</row>
    <row r="85" spans="1:46">
      <c r="A85" t="s">
        <v>127</v>
      </c>
      <c r="D85">
        <f>TWEPL!S85</f>
        <v>1.2150000000000001</v>
      </c>
      <c r="E85">
        <f>GT_NG!S85</f>
        <v>1.9822272215973002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62.09</v>
      </c>
      <c r="AB85" s="75">
        <f>-STOA!Q85</f>
        <v>0</v>
      </c>
      <c r="AC85">
        <f t="shared" si="3"/>
        <v>1.0408131620812056</v>
      </c>
      <c r="AD85">
        <f t="shared" si="4"/>
        <v>122.86551565710994</v>
      </c>
      <c r="AE85">
        <f>'IDT-1'!E85</f>
        <v>0</v>
      </c>
      <c r="AF85" s="24"/>
      <c r="AG85">
        <f t="shared" si="5"/>
        <v>122.86551565710994</v>
      </c>
      <c r="AI85" s="34">
        <f>PXIL!K85</f>
        <v>0</v>
      </c>
      <c r="AJ85" s="34">
        <f>PXIL!Q85</f>
        <v>0</v>
      </c>
      <c r="AK85" s="34">
        <f>RTM_IEX!K85</f>
        <v>12.52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23.1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</row>
    <row r="86" spans="1:46">
      <c r="A86" t="s">
        <v>128</v>
      </c>
      <c r="D86">
        <f>TWEPL!S86</f>
        <v>1.2150000000000001</v>
      </c>
      <c r="E86">
        <f>GT_NG!S86</f>
        <v>1.9822272215973002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62.09</v>
      </c>
      <c r="AB86" s="75">
        <f>-STOA!Q86</f>
        <v>0</v>
      </c>
      <c r="AC86">
        <f t="shared" si="3"/>
        <v>1.0166211620812056</v>
      </c>
      <c r="AD86">
        <f t="shared" si="4"/>
        <v>120.00970765710993</v>
      </c>
      <c r="AE86">
        <f>'IDT-1'!E86</f>
        <v>0</v>
      </c>
      <c r="AF86" s="24"/>
      <c r="AG86">
        <f t="shared" si="5"/>
        <v>120.00970765710993</v>
      </c>
      <c r="AI86" s="34">
        <f>PXIL!K86</f>
        <v>0</v>
      </c>
      <c r="AJ86" s="34">
        <f>PXIL!Q86</f>
        <v>0</v>
      </c>
      <c r="AK86" s="34">
        <f>RTM_IEX!K86</f>
        <v>12.52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20.22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</row>
    <row r="87" spans="1:46">
      <c r="A87" t="s">
        <v>129</v>
      </c>
      <c r="D87">
        <f>TWEPL!S87</f>
        <v>1.1421000000000001</v>
      </c>
      <c r="E87">
        <f>GT_NG!S87</f>
        <v>1.9822272215973002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62.09</v>
      </c>
      <c r="AB87" s="75">
        <f>-STOA!Q87</f>
        <v>0</v>
      </c>
      <c r="AC87">
        <f t="shared" si="3"/>
        <v>0.99972034866141724</v>
      </c>
      <c r="AD87">
        <f t="shared" si="4"/>
        <v>118.0146068729359</v>
      </c>
      <c r="AE87">
        <f>'IDT-1'!E87</f>
        <v>0</v>
      </c>
      <c r="AF87" s="24"/>
      <c r="AG87">
        <f t="shared" si="5"/>
        <v>118.0146068729359</v>
      </c>
      <c r="AI87" s="34">
        <f>PXIL!K87</f>
        <v>0</v>
      </c>
      <c r="AJ87" s="34">
        <f>PXIL!Q87</f>
        <v>0</v>
      </c>
      <c r="AK87" s="34">
        <f>RTM_IEX!K87</f>
        <v>12.51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18.29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</row>
    <row r="88" spans="1:46">
      <c r="A88" t="s">
        <v>130</v>
      </c>
      <c r="D88">
        <f>TWEPL!S88</f>
        <v>1.1421000000000001</v>
      </c>
      <c r="E88">
        <f>GT_NG!S88</f>
        <v>1.9822272215973002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62.09</v>
      </c>
      <c r="AB88" s="75">
        <f>-STOA!Q88</f>
        <v>0</v>
      </c>
      <c r="AC88">
        <f t="shared" si="3"/>
        <v>0.92697634866141732</v>
      </c>
      <c r="AD88">
        <f t="shared" si="4"/>
        <v>109.42735087293589</v>
      </c>
      <c r="AE88">
        <f>'IDT-1'!E88</f>
        <v>0</v>
      </c>
      <c r="AF88" s="24"/>
      <c r="AG88">
        <f t="shared" si="5"/>
        <v>109.42735087293589</v>
      </c>
      <c r="AI88" s="34">
        <f>PXIL!K88</f>
        <v>0</v>
      </c>
      <c r="AJ88" s="34">
        <f>PXIL!Q88</f>
        <v>0</v>
      </c>
      <c r="AK88" s="34">
        <f>RTM_IEX!K88</f>
        <v>12.51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9.6300000000000008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</row>
    <row r="89" spans="1:46">
      <c r="A89" t="s">
        <v>131</v>
      </c>
      <c r="D89">
        <f>TWEPL!S89</f>
        <v>1.1421000000000001</v>
      </c>
      <c r="E89">
        <f>GT_NG!S89</f>
        <v>1.9822272215973002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62.09</v>
      </c>
      <c r="AB89" s="75">
        <f>-STOA!Q89</f>
        <v>0</v>
      </c>
      <c r="AC89">
        <f t="shared" si="3"/>
        <v>0.92697634866141732</v>
      </c>
      <c r="AD89">
        <f t="shared" si="4"/>
        <v>109.42735087293589</v>
      </c>
      <c r="AE89">
        <f>'IDT-1'!E89</f>
        <v>0</v>
      </c>
      <c r="AF89" s="24"/>
      <c r="AG89">
        <f t="shared" si="5"/>
        <v>109.42735087293589</v>
      </c>
      <c r="AI89" s="34">
        <f>PXIL!K89</f>
        <v>0</v>
      </c>
      <c r="AJ89" s="34">
        <f>PXIL!Q89</f>
        <v>0</v>
      </c>
      <c r="AK89" s="34">
        <f>RTM_IEX!K89</f>
        <v>12.51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9.6300000000000008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</row>
    <row r="90" spans="1:46">
      <c r="A90" t="s">
        <v>132</v>
      </c>
      <c r="D90">
        <f>TWEPL!S90</f>
        <v>1.1421000000000001</v>
      </c>
      <c r="E90">
        <f>GT_NG!S90</f>
        <v>1.9822272215973002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62.09</v>
      </c>
      <c r="AB90" s="75">
        <f>-STOA!Q90</f>
        <v>0</v>
      </c>
      <c r="AC90">
        <f t="shared" si="3"/>
        <v>0.92706034866141729</v>
      </c>
      <c r="AD90">
        <f t="shared" si="4"/>
        <v>109.43726687293588</v>
      </c>
      <c r="AE90">
        <f>'IDT-1'!E90</f>
        <v>0</v>
      </c>
      <c r="AF90" s="24"/>
      <c r="AG90">
        <f t="shared" si="5"/>
        <v>109.43726687293588</v>
      </c>
      <c r="AI90" s="34">
        <f>PXIL!K90</f>
        <v>0</v>
      </c>
      <c r="AJ90" s="34">
        <f>PXIL!Q90</f>
        <v>0</v>
      </c>
      <c r="AK90" s="34">
        <f>RTM_IEX!K90</f>
        <v>12.52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9.6300000000000008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</row>
    <row r="91" spans="1:46">
      <c r="A91" t="s">
        <v>133</v>
      </c>
      <c r="D91">
        <f>TWEPL!S91</f>
        <v>1.1421000000000001</v>
      </c>
      <c r="E91">
        <f>GT_NG!S91</f>
        <v>1.9822272215973002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62.09</v>
      </c>
      <c r="AB91" s="75">
        <f>-STOA!Q91</f>
        <v>0</v>
      </c>
      <c r="AC91">
        <f t="shared" si="3"/>
        <v>0.91076434866141731</v>
      </c>
      <c r="AD91">
        <f t="shared" si="4"/>
        <v>107.51356287293589</v>
      </c>
      <c r="AE91">
        <f>'IDT-1'!E91</f>
        <v>0</v>
      </c>
      <c r="AF91" s="24"/>
      <c r="AG91">
        <f t="shared" si="5"/>
        <v>107.51356287293589</v>
      </c>
      <c r="AI91" s="34">
        <f>PXIL!K91</f>
        <v>0</v>
      </c>
      <c r="AJ91" s="34">
        <f>PXIL!Q91</f>
        <v>0</v>
      </c>
      <c r="AK91" s="34">
        <f>RTM_IEX!K91</f>
        <v>20.21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</row>
    <row r="92" spans="1:46">
      <c r="A92" t="s">
        <v>134</v>
      </c>
      <c r="D92">
        <f>TWEPL!S92</f>
        <v>1.1421000000000001</v>
      </c>
      <c r="E92">
        <f>GT_NG!S92</f>
        <v>1.9822272215973002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62.09</v>
      </c>
      <c r="AB92" s="75">
        <f>-STOA!Q92</f>
        <v>0</v>
      </c>
      <c r="AC92">
        <f t="shared" si="3"/>
        <v>0.88648834866141724</v>
      </c>
      <c r="AD92">
        <f t="shared" si="4"/>
        <v>104.64783887293588</v>
      </c>
      <c r="AE92">
        <f>'IDT-1'!E92</f>
        <v>0</v>
      </c>
      <c r="AF92" s="24"/>
      <c r="AG92">
        <f t="shared" si="5"/>
        <v>104.64783887293588</v>
      </c>
      <c r="AI92" s="34">
        <f>PXIL!K92</f>
        <v>0</v>
      </c>
      <c r="AJ92" s="34">
        <f>PXIL!Q92</f>
        <v>0</v>
      </c>
      <c r="AK92" s="34">
        <f>RTM_IEX!K92</f>
        <v>17.32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</row>
    <row r="93" spans="1:46">
      <c r="A93" t="s">
        <v>135</v>
      </c>
      <c r="D93">
        <f>TWEPL!S93</f>
        <v>1.1421000000000001</v>
      </c>
      <c r="E93">
        <f>GT_NG!S93</f>
        <v>1.9822272215973002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62.09</v>
      </c>
      <c r="AB93" s="75">
        <f>-STOA!Q93</f>
        <v>0</v>
      </c>
      <c r="AC93">
        <f t="shared" si="3"/>
        <v>0.87036034866141732</v>
      </c>
      <c r="AD93">
        <f t="shared" si="4"/>
        <v>102.74396687293589</v>
      </c>
      <c r="AE93">
        <f>'IDT-1'!E93</f>
        <v>0</v>
      </c>
      <c r="AF93" s="24"/>
      <c r="AG93">
        <f t="shared" si="5"/>
        <v>102.74396687293589</v>
      </c>
      <c r="AI93" s="34">
        <f>PXIL!K93</f>
        <v>0</v>
      </c>
      <c r="AJ93" s="34">
        <f>PXIL!Q93</f>
        <v>0</v>
      </c>
      <c r="AK93" s="34">
        <f>RTM_IEX!K93</f>
        <v>15.4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</row>
    <row r="94" spans="1:46">
      <c r="A94" t="s">
        <v>136</v>
      </c>
      <c r="D94">
        <f>TWEPL!S94</f>
        <v>1.1421000000000001</v>
      </c>
      <c r="E94">
        <f>GT_NG!S94</f>
        <v>1.9821086261980829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62.09</v>
      </c>
      <c r="AB94" s="75">
        <f>-STOA!Q94</f>
        <v>0</v>
      </c>
      <c r="AC94">
        <f t="shared" si="3"/>
        <v>0.84608335246006383</v>
      </c>
      <c r="AD94">
        <f t="shared" si="4"/>
        <v>99.878125273738021</v>
      </c>
      <c r="AE94">
        <f>'IDT-1'!E94</f>
        <v>0</v>
      </c>
      <c r="AF94" s="24"/>
      <c r="AG94">
        <f t="shared" si="5"/>
        <v>99.878125273738021</v>
      </c>
      <c r="AI94" s="34">
        <f>PXIL!K94</f>
        <v>0</v>
      </c>
      <c r="AJ94" s="34">
        <f>PXIL!Q94</f>
        <v>0</v>
      </c>
      <c r="AK94" s="34">
        <f>RTM_IEX!K94</f>
        <v>12.51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</row>
    <row r="95" spans="1:46">
      <c r="A95" t="s">
        <v>137</v>
      </c>
      <c r="D95">
        <f>TWEPL!S95</f>
        <v>1.1421000000000001</v>
      </c>
      <c r="E95">
        <f>GT_NG!S95</f>
        <v>1.9821086261980829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62.09</v>
      </c>
      <c r="AB95" s="75">
        <f>-STOA!Q95</f>
        <v>0</v>
      </c>
      <c r="AC95">
        <f t="shared" si="3"/>
        <v>0.82987135246006383</v>
      </c>
      <c r="AD95">
        <f t="shared" si="4"/>
        <v>97.964337273738025</v>
      </c>
      <c r="AE95">
        <f>'IDT-1'!E95</f>
        <v>0</v>
      </c>
      <c r="AF95" s="24"/>
      <c r="AG95">
        <f t="shared" si="5"/>
        <v>97.964337273738025</v>
      </c>
      <c r="AI95" s="34">
        <f>PXIL!K95</f>
        <v>0</v>
      </c>
      <c r="AJ95" s="34">
        <f>PXIL!Q95</f>
        <v>0</v>
      </c>
      <c r="AK95" s="34">
        <f>RTM_IEX!K95</f>
        <v>10.58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</row>
    <row r="96" spans="1:46">
      <c r="A96" t="s">
        <v>138</v>
      </c>
      <c r="D96">
        <f>TWEPL!S96</f>
        <v>1.1421000000000001</v>
      </c>
      <c r="E96">
        <f>GT_NG!S96</f>
        <v>1.9821086261980829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62.09</v>
      </c>
      <c r="AB96" s="75">
        <f>-STOA!Q96</f>
        <v>0</v>
      </c>
      <c r="AC96">
        <f t="shared" si="3"/>
        <v>0.82995535246006391</v>
      </c>
      <c r="AD96">
        <f t="shared" si="4"/>
        <v>97.974253273738029</v>
      </c>
      <c r="AE96">
        <f>'IDT-1'!E96</f>
        <v>0</v>
      </c>
      <c r="AF96" s="24"/>
      <c r="AG96">
        <f t="shared" si="5"/>
        <v>97.974253273738029</v>
      </c>
      <c r="AI96" s="34">
        <f>PXIL!K96</f>
        <v>0</v>
      </c>
      <c r="AJ96" s="34">
        <f>PXIL!Q96</f>
        <v>0</v>
      </c>
      <c r="AK96" s="34">
        <f>RTM_IEX!K96</f>
        <v>10.59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</row>
    <row r="97" spans="1:47">
      <c r="A97" t="s">
        <v>139</v>
      </c>
      <c r="D97">
        <f>TWEPL!S97</f>
        <v>1.1421000000000001</v>
      </c>
      <c r="E97">
        <f>GT_NG!S97</f>
        <v>1.9821086261980829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62.09</v>
      </c>
      <c r="AB97" s="75">
        <f>-STOA!Q97</f>
        <v>0</v>
      </c>
      <c r="AC97">
        <f t="shared" si="3"/>
        <v>0.82995535246006391</v>
      </c>
      <c r="AD97">
        <f t="shared" si="4"/>
        <v>97.974253273738029</v>
      </c>
      <c r="AE97">
        <f>'IDT-1'!E97</f>
        <v>0</v>
      </c>
      <c r="AF97" s="24"/>
      <c r="AG97">
        <f t="shared" si="5"/>
        <v>97.974253273738029</v>
      </c>
      <c r="AI97" s="34">
        <f>PXIL!K97</f>
        <v>0</v>
      </c>
      <c r="AJ97" s="34">
        <f>PXIL!Q97</f>
        <v>0</v>
      </c>
      <c r="AK97" s="34">
        <f>RTM_IEX!K97</f>
        <v>10.59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</row>
    <row r="98" spans="1:47">
      <c r="A98" t="s">
        <v>140</v>
      </c>
      <c r="D98">
        <f>TWEPL!S98</f>
        <v>1.1421000000000001</v>
      </c>
      <c r="E98">
        <f>GT_NG!S98</f>
        <v>1.9821086261980829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62.09</v>
      </c>
      <c r="AB98" s="75">
        <f>-STOA!Q98</f>
        <v>0</v>
      </c>
      <c r="AC98">
        <f t="shared" si="3"/>
        <v>0.82995535246006391</v>
      </c>
      <c r="AD98">
        <f t="shared" si="4"/>
        <v>97.974253273738029</v>
      </c>
      <c r="AE98">
        <f>'IDT-1'!E98</f>
        <v>0</v>
      </c>
      <c r="AF98" s="24"/>
      <c r="AG98">
        <f t="shared" si="5"/>
        <v>97.974253273738029</v>
      </c>
      <c r="AI98" s="34">
        <f>PXIL!K98</f>
        <v>0</v>
      </c>
      <c r="AJ98" s="34">
        <f>PXIL!Q98</f>
        <v>0</v>
      </c>
      <c r="AK98" s="34">
        <f>RTM_IEX!K98</f>
        <v>10.59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</row>
    <row r="99" spans="1:47">
      <c r="A99" t="s">
        <v>141</v>
      </c>
      <c r="E99">
        <f t="shared" ref="E99:AT99" si="6">SUM(E3:E98)/4000</f>
        <v>4.7342842056218963E-2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0.55199310862415252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7.8724999999999989E-2</v>
      </c>
      <c r="Z99" s="34">
        <f t="shared" si="6"/>
        <v>0</v>
      </c>
      <c r="AA99" s="75">
        <f t="shared" si="6"/>
        <v>1.7964450000000012</v>
      </c>
      <c r="AB99" s="75">
        <f t="shared" si="6"/>
        <v>0</v>
      </c>
      <c r="AC99">
        <f t="shared" si="6"/>
        <v>2.523271842571511E-2</v>
      </c>
      <c r="AD99">
        <f t="shared" si="6"/>
        <v>2.9786623322546566</v>
      </c>
      <c r="AE99">
        <f t="shared" si="6"/>
        <v>0</v>
      </c>
      <c r="AG99">
        <f t="shared" si="6"/>
        <v>2.9786623322546566</v>
      </c>
      <c r="AI99">
        <f t="shared" si="6"/>
        <v>0</v>
      </c>
      <c r="AJ99">
        <f t="shared" si="6"/>
        <v>0</v>
      </c>
      <c r="AK99">
        <f t="shared" si="6"/>
        <v>0.27812749999999981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0.22545500000000002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7">
      <c r="AT101" s="152"/>
      <c r="AU101" s="33"/>
    </row>
    <row r="102" spans="1:47">
      <c r="AT102" s="152"/>
      <c r="AU102" s="33"/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Y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6" ht="15" customHeight="1">
      <c r="A1" s="190">
        <f>Allocation_SG!A1</f>
        <v>45337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5.84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7.7</v>
      </c>
      <c r="AB3" s="75">
        <f>-STOA!R3</f>
        <v>0</v>
      </c>
      <c r="AC3">
        <f>SUMIF(B3:AB3,"&gt;0")*$AC$2-SUMIF(B3:AB3,"&lt;0")*($AC$2/(1-$AC$2))+SUMIF(AI3:AR3,"&gt;0")*$AC$2-SUMIF(AI3:AR3,"&lt;0")*($AC$2/(1-$AC$2))</f>
        <v>0.11373599999999999</v>
      </c>
      <c r="AD3">
        <f>SUM(B3:AB3,AI3:AT3)-AC3</f>
        <v>13.426264</v>
      </c>
      <c r="AE3">
        <f>'IDT-1'!D3</f>
        <v>0</v>
      </c>
      <c r="AF3" s="24"/>
      <c r="AG3">
        <f>SUM(AD3:AF3)</f>
        <v>13.426264</v>
      </c>
      <c r="AI3" s="34">
        <f>PXIL!L3</f>
        <v>0</v>
      </c>
      <c r="AJ3" s="34">
        <f>PXIL!R3</f>
        <v>0</v>
      </c>
      <c r="AK3" s="34">
        <f>RTM_IEX!L3</f>
        <v>0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</row>
    <row r="4" spans="1:46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5.84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7.7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0.11712446308995561</v>
      </c>
      <c r="AD4">
        <f t="shared" ref="AD4:AD67" si="1">SUM(B4:AB4,AI4:AT4)-AC4</f>
        <v>13.022875536910043</v>
      </c>
      <c r="AE4">
        <f>'IDT-1'!D4</f>
        <v>0</v>
      </c>
      <c r="AF4" s="24"/>
      <c r="AG4">
        <f t="shared" ref="AG4:AG67" si="2">SUM(AD4:AF4)</f>
        <v>13.022875536910043</v>
      </c>
      <c r="AI4" s="34">
        <f>PXIL!L4</f>
        <v>0</v>
      </c>
      <c r="AJ4" s="34">
        <f>PXIL!R4</f>
        <v>0</v>
      </c>
      <c r="AK4" s="34">
        <f>RTM_IEX!L4</f>
        <v>0</v>
      </c>
      <c r="AL4" s="34">
        <f>RTM_IEX!R4</f>
        <v>-0.4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</row>
    <row r="5" spans="1:46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5.84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7.7</v>
      </c>
      <c r="AB5" s="75">
        <f>-STOA!R5</f>
        <v>0</v>
      </c>
      <c r="AC5">
        <f t="shared" si="0"/>
        <v>0.11966581040742233</v>
      </c>
      <c r="AD5">
        <f t="shared" si="1"/>
        <v>12.720334189592577</v>
      </c>
      <c r="AE5">
        <f>'IDT-1'!D5</f>
        <v>0</v>
      </c>
      <c r="AF5" s="24"/>
      <c r="AG5">
        <f t="shared" si="2"/>
        <v>12.720334189592577</v>
      </c>
      <c r="AI5" s="34">
        <f>PXIL!L5</f>
        <v>0</v>
      </c>
      <c r="AJ5" s="34">
        <f>PXIL!R5</f>
        <v>0</v>
      </c>
      <c r="AK5" s="34">
        <f>RTM_IEX!L5</f>
        <v>0</v>
      </c>
      <c r="AL5" s="34">
        <f>RTM_IEX!R5</f>
        <v>-0.7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</row>
    <row r="6" spans="1:46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5.84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7.7</v>
      </c>
      <c r="AB6" s="75">
        <f>-STOA!R6</f>
        <v>0</v>
      </c>
      <c r="AC6">
        <f t="shared" si="0"/>
        <v>0.12051292617991125</v>
      </c>
      <c r="AD6">
        <f t="shared" si="1"/>
        <v>12.619487073820087</v>
      </c>
      <c r="AE6">
        <f>'IDT-1'!D6</f>
        <v>0</v>
      </c>
      <c r="AF6" s="24"/>
      <c r="AG6">
        <f t="shared" si="2"/>
        <v>12.619487073820087</v>
      </c>
      <c r="AI6" s="34">
        <f>PXIL!L6</f>
        <v>0</v>
      </c>
      <c r="AJ6" s="34">
        <f>PXIL!R6</f>
        <v>0</v>
      </c>
      <c r="AK6" s="34">
        <f>RTM_IEX!L6</f>
        <v>0</v>
      </c>
      <c r="AL6" s="34">
        <f>RTM_IEX!R6</f>
        <v>-0.8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</row>
    <row r="7" spans="1:46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5.84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7.7</v>
      </c>
      <c r="AB7" s="75">
        <f>-STOA!R7</f>
        <v>0</v>
      </c>
      <c r="AC7">
        <f t="shared" si="0"/>
        <v>0.12136004195240015</v>
      </c>
      <c r="AD7">
        <f t="shared" si="1"/>
        <v>12.518639958047599</v>
      </c>
      <c r="AE7">
        <f>'IDT-1'!D7</f>
        <v>0</v>
      </c>
      <c r="AF7" s="24"/>
      <c r="AG7">
        <f t="shared" si="2"/>
        <v>12.518639958047599</v>
      </c>
      <c r="AI7" s="34">
        <f>PXIL!L7</f>
        <v>0</v>
      </c>
      <c r="AJ7" s="34">
        <f>PXIL!R7</f>
        <v>0</v>
      </c>
      <c r="AK7" s="34">
        <f>RTM_IEX!L7</f>
        <v>0</v>
      </c>
      <c r="AL7" s="34">
        <f>RTM_IEX!R7</f>
        <v>-0.9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</row>
    <row r="8" spans="1:46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5.84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7.7</v>
      </c>
      <c r="AB8" s="75">
        <f>-STOA!R8</f>
        <v>0</v>
      </c>
      <c r="AC8">
        <f t="shared" si="0"/>
        <v>0.12390138926986687</v>
      </c>
      <c r="AD8">
        <f t="shared" si="1"/>
        <v>12.216098610730134</v>
      </c>
      <c r="AE8">
        <f>'IDT-1'!D8</f>
        <v>0</v>
      </c>
      <c r="AF8" s="24"/>
      <c r="AG8">
        <f t="shared" si="2"/>
        <v>12.216098610730134</v>
      </c>
      <c r="AI8" s="34">
        <f>PXIL!L8</f>
        <v>0</v>
      </c>
      <c r="AJ8" s="34">
        <f>PXIL!R8</f>
        <v>0</v>
      </c>
      <c r="AK8" s="34">
        <f>RTM_IEX!L8</f>
        <v>0</v>
      </c>
      <c r="AL8" s="34">
        <f>RTM_IEX!R8</f>
        <v>-1.2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</row>
    <row r="9" spans="1:46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5.84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7.7</v>
      </c>
      <c r="AB9" s="75">
        <f>-STOA!R9</f>
        <v>0</v>
      </c>
      <c r="AC9">
        <f t="shared" si="0"/>
        <v>0.12474850504235578</v>
      </c>
      <c r="AD9">
        <f t="shared" si="1"/>
        <v>12.115251494957644</v>
      </c>
      <c r="AE9">
        <f>'IDT-1'!D9</f>
        <v>0</v>
      </c>
      <c r="AF9" s="24"/>
      <c r="AG9">
        <f t="shared" si="2"/>
        <v>12.115251494957644</v>
      </c>
      <c r="AI9" s="34">
        <f>PXIL!L9</f>
        <v>0</v>
      </c>
      <c r="AJ9" s="34">
        <f>PXIL!R9</f>
        <v>0</v>
      </c>
      <c r="AK9" s="34">
        <f>RTM_IEX!L9</f>
        <v>0</v>
      </c>
      <c r="AL9" s="34">
        <f>RTM_IEX!R9</f>
        <v>-1.3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</row>
    <row r="10" spans="1:46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5.84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7.7</v>
      </c>
      <c r="AB10" s="75">
        <f>-STOA!R10</f>
        <v>0</v>
      </c>
      <c r="AC10">
        <f t="shared" si="0"/>
        <v>0.12474850504235578</v>
      </c>
      <c r="AD10">
        <f t="shared" si="1"/>
        <v>12.115251494957644</v>
      </c>
      <c r="AE10">
        <f>'IDT-1'!D10</f>
        <v>0</v>
      </c>
      <c r="AF10" s="24"/>
      <c r="AG10">
        <f t="shared" si="2"/>
        <v>12.115251494957644</v>
      </c>
      <c r="AI10" s="34">
        <f>PXIL!L10</f>
        <v>0</v>
      </c>
      <c r="AJ10" s="34">
        <f>PXIL!R10</f>
        <v>0</v>
      </c>
      <c r="AK10" s="34">
        <f>RTM_IEX!L10</f>
        <v>0</v>
      </c>
      <c r="AL10" s="34">
        <f>RTM_IEX!R10</f>
        <v>-1.3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</row>
    <row r="11" spans="1:46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5.84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7.7</v>
      </c>
      <c r="AB11" s="75">
        <f>-STOA!R11</f>
        <v>0</v>
      </c>
      <c r="AC11">
        <f t="shared" si="0"/>
        <v>0.1264427365873336</v>
      </c>
      <c r="AD11">
        <f t="shared" si="1"/>
        <v>11.913557263412665</v>
      </c>
      <c r="AE11">
        <f>'IDT-1'!D11</f>
        <v>0</v>
      </c>
      <c r="AF11" s="24"/>
      <c r="AG11">
        <f t="shared" si="2"/>
        <v>11.913557263412665</v>
      </c>
      <c r="AI11" s="34">
        <f>PXIL!L11</f>
        <v>0</v>
      </c>
      <c r="AJ11" s="34">
        <f>PXIL!R11</f>
        <v>0</v>
      </c>
      <c r="AK11" s="34">
        <f>RTM_IEX!L11</f>
        <v>0</v>
      </c>
      <c r="AL11" s="34">
        <f>RTM_IEX!R11</f>
        <v>-1.5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</row>
    <row r="12" spans="1:46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5.84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7.7</v>
      </c>
      <c r="AB12" s="75">
        <f>-STOA!R12</f>
        <v>0</v>
      </c>
      <c r="AC12">
        <f t="shared" si="0"/>
        <v>0.12728985235982249</v>
      </c>
      <c r="AD12">
        <f t="shared" si="1"/>
        <v>11.812710147640177</v>
      </c>
      <c r="AE12">
        <f>'IDT-1'!D12</f>
        <v>0</v>
      </c>
      <c r="AF12" s="24"/>
      <c r="AG12">
        <f t="shared" si="2"/>
        <v>11.812710147640177</v>
      </c>
      <c r="AI12" s="34">
        <f>PXIL!L12</f>
        <v>0</v>
      </c>
      <c r="AJ12" s="34">
        <f>PXIL!R12</f>
        <v>0</v>
      </c>
      <c r="AK12" s="34">
        <f>RTM_IEX!L12</f>
        <v>0</v>
      </c>
      <c r="AL12" s="34">
        <f>RTM_IEX!R12</f>
        <v>-1.6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</row>
    <row r="13" spans="1:46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7.7</v>
      </c>
      <c r="AB13" s="75">
        <f>-STOA!R13</f>
        <v>0</v>
      </c>
      <c r="AC13">
        <f t="shared" si="0"/>
        <v>0.1281369681323114</v>
      </c>
      <c r="AD13">
        <f t="shared" si="1"/>
        <v>11.711863031867688</v>
      </c>
      <c r="AE13">
        <f>'IDT-1'!D13</f>
        <v>0</v>
      </c>
      <c r="AF13" s="24"/>
      <c r="AG13">
        <f t="shared" si="2"/>
        <v>11.711863031867688</v>
      </c>
      <c r="AI13" s="34">
        <f>PXIL!L13</f>
        <v>0</v>
      </c>
      <c r="AJ13" s="34">
        <f>PXIL!R13</f>
        <v>0</v>
      </c>
      <c r="AK13" s="34">
        <f>RTM_IEX!L13</f>
        <v>0</v>
      </c>
      <c r="AL13" s="34">
        <f>RTM_IEX!R13</f>
        <v>-1.7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</row>
    <row r="14" spans="1:46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7.7</v>
      </c>
      <c r="AB14" s="75">
        <f>-STOA!R14</f>
        <v>0</v>
      </c>
      <c r="AC14">
        <f t="shared" si="0"/>
        <v>0.1281369681323114</v>
      </c>
      <c r="AD14">
        <f t="shared" si="1"/>
        <v>11.711863031867688</v>
      </c>
      <c r="AE14">
        <f>'IDT-1'!D14</f>
        <v>0</v>
      </c>
      <c r="AF14" s="24"/>
      <c r="AG14">
        <f t="shared" si="2"/>
        <v>11.711863031867688</v>
      </c>
      <c r="AI14" s="34">
        <f>PXIL!L14</f>
        <v>0</v>
      </c>
      <c r="AJ14" s="34">
        <f>PXIL!R14</f>
        <v>0</v>
      </c>
      <c r="AK14" s="34">
        <f>RTM_IEX!L14</f>
        <v>0</v>
      </c>
      <c r="AL14" s="34">
        <f>RTM_IEX!R14</f>
        <v>-1.7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</row>
    <row r="15" spans="1:46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7.7</v>
      </c>
      <c r="AB15" s="75">
        <f>-STOA!R15</f>
        <v>0</v>
      </c>
      <c r="AC15">
        <f t="shared" si="0"/>
        <v>0.12728985235982249</v>
      </c>
      <c r="AD15">
        <f t="shared" si="1"/>
        <v>11.812710147640177</v>
      </c>
      <c r="AE15">
        <f>'IDT-1'!D15</f>
        <v>0</v>
      </c>
      <c r="AF15" s="24"/>
      <c r="AG15">
        <f t="shared" si="2"/>
        <v>11.812710147640177</v>
      </c>
      <c r="AI15" s="34">
        <f>PXIL!L15</f>
        <v>0</v>
      </c>
      <c r="AJ15" s="34">
        <f>PXIL!R15</f>
        <v>0</v>
      </c>
      <c r="AK15" s="34">
        <f>RTM_IEX!L15</f>
        <v>0</v>
      </c>
      <c r="AL15" s="34">
        <f>RTM_IEX!R15</f>
        <v>-1.6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</row>
    <row r="16" spans="1:46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7.7</v>
      </c>
      <c r="AB16" s="75">
        <f>-STOA!R16</f>
        <v>0</v>
      </c>
      <c r="AC16">
        <f t="shared" si="0"/>
        <v>0.12728985235982249</v>
      </c>
      <c r="AD16">
        <f t="shared" si="1"/>
        <v>11.812710147640177</v>
      </c>
      <c r="AE16">
        <f>'IDT-1'!D16</f>
        <v>0</v>
      </c>
      <c r="AF16" s="24"/>
      <c r="AG16">
        <f t="shared" si="2"/>
        <v>11.812710147640177</v>
      </c>
      <c r="AI16" s="34">
        <f>PXIL!L16</f>
        <v>0</v>
      </c>
      <c r="AJ16" s="34">
        <f>PXIL!R16</f>
        <v>0</v>
      </c>
      <c r="AK16" s="34">
        <f>RTM_IEX!L16</f>
        <v>0</v>
      </c>
      <c r="AL16" s="34">
        <f>RTM_IEX!R16</f>
        <v>-1.6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</row>
    <row r="17" spans="1:46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7.7</v>
      </c>
      <c r="AB17" s="75">
        <f>-STOA!R17</f>
        <v>0</v>
      </c>
      <c r="AC17">
        <f t="shared" si="0"/>
        <v>0.12728985235982249</v>
      </c>
      <c r="AD17">
        <f t="shared" si="1"/>
        <v>11.812710147640177</v>
      </c>
      <c r="AE17">
        <f>'IDT-1'!D17</f>
        <v>0</v>
      </c>
      <c r="AF17" s="24"/>
      <c r="AG17">
        <f t="shared" si="2"/>
        <v>11.812710147640177</v>
      </c>
      <c r="AI17" s="34">
        <f>PXIL!L17</f>
        <v>0</v>
      </c>
      <c r="AJ17" s="34">
        <f>PXIL!R17</f>
        <v>0</v>
      </c>
      <c r="AK17" s="34">
        <f>RTM_IEX!L17</f>
        <v>0</v>
      </c>
      <c r="AL17" s="34">
        <f>RTM_IEX!R17</f>
        <v>-1.6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</row>
    <row r="18" spans="1:46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7.7</v>
      </c>
      <c r="AB18" s="75">
        <f>-STOA!R18</f>
        <v>0</v>
      </c>
      <c r="AC18">
        <f t="shared" si="0"/>
        <v>0.12559562081484468</v>
      </c>
      <c r="AD18">
        <f t="shared" si="1"/>
        <v>12.014404379185153</v>
      </c>
      <c r="AE18">
        <f>'IDT-1'!D18</f>
        <v>0</v>
      </c>
      <c r="AF18" s="24"/>
      <c r="AG18">
        <f t="shared" si="2"/>
        <v>12.014404379185153</v>
      </c>
      <c r="AI18" s="34">
        <f>PXIL!L18</f>
        <v>0</v>
      </c>
      <c r="AJ18" s="34">
        <f>PXIL!R18</f>
        <v>0</v>
      </c>
      <c r="AK18" s="34">
        <f>RTM_IEX!L18</f>
        <v>0</v>
      </c>
      <c r="AL18" s="34">
        <f>RTM_IEX!R18</f>
        <v>-1.4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</row>
    <row r="19" spans="1:46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7.7</v>
      </c>
      <c r="AB19" s="75">
        <f>-STOA!R19</f>
        <v>0</v>
      </c>
      <c r="AC19">
        <f t="shared" si="0"/>
        <v>0.12305427349737796</v>
      </c>
      <c r="AD19">
        <f t="shared" si="1"/>
        <v>12.316945726502622</v>
      </c>
      <c r="AE19">
        <f>'IDT-1'!D19</f>
        <v>0</v>
      </c>
      <c r="AF19" s="24"/>
      <c r="AG19">
        <f t="shared" si="2"/>
        <v>12.316945726502622</v>
      </c>
      <c r="AI19" s="34">
        <f>PXIL!L19</f>
        <v>0</v>
      </c>
      <c r="AJ19" s="34">
        <f>PXIL!R19</f>
        <v>0</v>
      </c>
      <c r="AK19" s="34">
        <f>RTM_IEX!L19</f>
        <v>0</v>
      </c>
      <c r="AL19" s="34">
        <f>RTM_IEX!R19</f>
        <v>-1.1000000000000001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</row>
    <row r="20" spans="1:46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7.7</v>
      </c>
      <c r="AB20" s="75">
        <f>-STOA!R20</f>
        <v>0</v>
      </c>
      <c r="AC20">
        <f t="shared" si="0"/>
        <v>0.11797157886244453</v>
      </c>
      <c r="AD20">
        <f t="shared" si="1"/>
        <v>12.922028421137554</v>
      </c>
      <c r="AE20">
        <f>'IDT-1'!D20</f>
        <v>0</v>
      </c>
      <c r="AF20" s="24"/>
      <c r="AG20">
        <f t="shared" si="2"/>
        <v>12.922028421137554</v>
      </c>
      <c r="AI20" s="34">
        <f>PXIL!L20</f>
        <v>0</v>
      </c>
      <c r="AJ20" s="34">
        <f>PXIL!R20</f>
        <v>0</v>
      </c>
      <c r="AK20" s="34">
        <f>RTM_IEX!L20</f>
        <v>0</v>
      </c>
      <c r="AL20" s="34">
        <f>RTM_IEX!R20</f>
        <v>-0.5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</row>
    <row r="21" spans="1:46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7.7</v>
      </c>
      <c r="AB21" s="75">
        <f>-STOA!R21</f>
        <v>0</v>
      </c>
      <c r="AC21">
        <f t="shared" si="0"/>
        <v>0.11373599999999999</v>
      </c>
      <c r="AD21">
        <f t="shared" si="1"/>
        <v>13.426264</v>
      </c>
      <c r="AE21">
        <f>'IDT-1'!D21</f>
        <v>0</v>
      </c>
      <c r="AF21" s="24"/>
      <c r="AG21">
        <f t="shared" si="2"/>
        <v>13.426264</v>
      </c>
      <c r="AI21" s="34">
        <f>PXIL!L21</f>
        <v>0</v>
      </c>
      <c r="AJ21" s="34">
        <f>PXIL!R21</f>
        <v>0</v>
      </c>
      <c r="AK21" s="34">
        <f>RTM_IEX!L21</f>
        <v>0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</row>
    <row r="22" spans="1:46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7.7</v>
      </c>
      <c r="AB22" s="75">
        <f>-STOA!R22</f>
        <v>0</v>
      </c>
      <c r="AC22">
        <f t="shared" si="0"/>
        <v>0.12339599999999999</v>
      </c>
      <c r="AD22">
        <f t="shared" si="1"/>
        <v>14.566604</v>
      </c>
      <c r="AE22">
        <f>'IDT-1'!D22</f>
        <v>0</v>
      </c>
      <c r="AF22" s="24"/>
      <c r="AG22">
        <f t="shared" si="2"/>
        <v>14.566604</v>
      </c>
      <c r="AI22" s="34">
        <f>PXIL!L22</f>
        <v>0</v>
      </c>
      <c r="AJ22" s="34">
        <f>PXIL!R22</f>
        <v>0</v>
      </c>
      <c r="AK22" s="34">
        <f>RTM_IEX!L22</f>
        <v>1.1499999999999999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</row>
    <row r="23" spans="1:46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7.7</v>
      </c>
      <c r="AB23" s="75">
        <f>-STOA!R23</f>
        <v>0</v>
      </c>
      <c r="AC23">
        <f t="shared" si="0"/>
        <v>0.141204</v>
      </c>
      <c r="AD23">
        <f t="shared" si="1"/>
        <v>16.668796</v>
      </c>
      <c r="AE23">
        <f>'IDT-1'!D23</f>
        <v>0</v>
      </c>
      <c r="AF23" s="24"/>
      <c r="AG23">
        <f t="shared" si="2"/>
        <v>16.668796</v>
      </c>
      <c r="AI23" s="34">
        <f>PXIL!L23</f>
        <v>0</v>
      </c>
      <c r="AJ23" s="34">
        <f>PXIL!R23</f>
        <v>0</v>
      </c>
      <c r="AK23" s="34">
        <f>RTM_IEX!L23</f>
        <v>3.27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</row>
    <row r="24" spans="1:46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7.7</v>
      </c>
      <c r="AB24" s="75">
        <f>-STOA!R24</f>
        <v>0</v>
      </c>
      <c r="AC24">
        <f t="shared" si="0"/>
        <v>0.16547999999999999</v>
      </c>
      <c r="AD24">
        <f t="shared" si="1"/>
        <v>19.534520000000001</v>
      </c>
      <c r="AE24">
        <f>'IDT-1'!D24</f>
        <v>0</v>
      </c>
      <c r="AF24" s="24"/>
      <c r="AG24">
        <f t="shared" si="2"/>
        <v>19.534520000000001</v>
      </c>
      <c r="AI24" s="34">
        <f>PXIL!L24</f>
        <v>0</v>
      </c>
      <c r="AJ24" s="34">
        <f>PXIL!R24</f>
        <v>0</v>
      </c>
      <c r="AK24" s="34">
        <f>RTM_IEX!L24</f>
        <v>6.16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</row>
    <row r="25" spans="1:46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7.7</v>
      </c>
      <c r="AB25" s="75">
        <f>-STOA!R25</f>
        <v>0</v>
      </c>
      <c r="AC25">
        <f t="shared" si="0"/>
        <v>0.19219199999999997</v>
      </c>
      <c r="AD25">
        <f t="shared" si="1"/>
        <v>22.687808</v>
      </c>
      <c r="AE25">
        <f>'IDT-1'!D25</f>
        <v>0</v>
      </c>
      <c r="AF25" s="24"/>
      <c r="AG25">
        <f t="shared" si="2"/>
        <v>22.687808</v>
      </c>
      <c r="AI25" s="34">
        <f>PXIL!L25</f>
        <v>0</v>
      </c>
      <c r="AJ25" s="34">
        <f>PXIL!R25</f>
        <v>0</v>
      </c>
      <c r="AK25" s="34">
        <f>RTM_IEX!L25</f>
        <v>9.34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</row>
    <row r="26" spans="1:46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7.7</v>
      </c>
      <c r="AB26" s="75">
        <f>-STOA!R26</f>
        <v>0</v>
      </c>
      <c r="AC26">
        <f t="shared" si="0"/>
        <v>0.21722399999999997</v>
      </c>
      <c r="AD26">
        <f t="shared" si="1"/>
        <v>25.642775999999998</v>
      </c>
      <c r="AE26">
        <f>'IDT-1'!D26</f>
        <v>0</v>
      </c>
      <c r="AF26" s="24"/>
      <c r="AG26">
        <f t="shared" si="2"/>
        <v>25.642775999999998</v>
      </c>
      <c r="AI26" s="34">
        <f>PXIL!L26</f>
        <v>0</v>
      </c>
      <c r="AJ26" s="34">
        <f>PXIL!R26</f>
        <v>0</v>
      </c>
      <c r="AK26" s="34">
        <f>RTM_IEX!L26</f>
        <v>12.32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</row>
    <row r="27" spans="1:46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7.7</v>
      </c>
      <c r="AB27" s="75">
        <f>-STOA!R27</f>
        <v>0</v>
      </c>
      <c r="AC27">
        <f t="shared" si="0"/>
        <v>0.24553199999999997</v>
      </c>
      <c r="AD27">
        <f t="shared" si="1"/>
        <v>28.984467999999996</v>
      </c>
      <c r="AE27">
        <f>'IDT-1'!D27</f>
        <v>0</v>
      </c>
      <c r="AF27" s="24"/>
      <c r="AG27">
        <f t="shared" si="2"/>
        <v>28.984467999999996</v>
      </c>
      <c r="AI27" s="34">
        <f>PXIL!L27</f>
        <v>0</v>
      </c>
      <c r="AJ27" s="34">
        <f>PXIL!R27</f>
        <v>0</v>
      </c>
      <c r="AK27" s="34">
        <f>RTM_IEX!L27</f>
        <v>15.69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</row>
    <row r="28" spans="1:46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5.8397718839107844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7.7</v>
      </c>
      <c r="AB28" s="75">
        <f>-STOA!R28</f>
        <v>0</v>
      </c>
      <c r="AC28">
        <f t="shared" si="0"/>
        <v>0.26653008382485061</v>
      </c>
      <c r="AD28">
        <f t="shared" si="1"/>
        <v>31.463241800085935</v>
      </c>
      <c r="AE28">
        <f>'IDT-1'!D28</f>
        <v>0</v>
      </c>
      <c r="AF28" s="24"/>
      <c r="AG28">
        <f t="shared" si="2"/>
        <v>31.463241800085935</v>
      </c>
      <c r="AI28" s="34">
        <f>PXIL!L28</f>
        <v>0</v>
      </c>
      <c r="AJ28" s="34">
        <f>PXIL!R28</f>
        <v>0</v>
      </c>
      <c r="AK28" s="34">
        <f>RTM_IEX!L28</f>
        <v>18.190000000000001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</row>
    <row r="29" spans="1:46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5.8397718839107844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7.7</v>
      </c>
      <c r="AB29" s="75">
        <f>-STOA!R29</f>
        <v>0</v>
      </c>
      <c r="AC29">
        <f t="shared" si="0"/>
        <v>0.27627408382485058</v>
      </c>
      <c r="AD29">
        <f t="shared" si="1"/>
        <v>32.613497800085931</v>
      </c>
      <c r="AE29">
        <f>'IDT-1'!D29</f>
        <v>0</v>
      </c>
      <c r="AF29" s="24"/>
      <c r="AG29">
        <f t="shared" si="2"/>
        <v>32.613497800085931</v>
      </c>
      <c r="AI29" s="34">
        <f>PXIL!L29</f>
        <v>0</v>
      </c>
      <c r="AJ29" s="34">
        <f>PXIL!R29</f>
        <v>0</v>
      </c>
      <c r="AK29" s="34">
        <f>RTM_IEX!L29</f>
        <v>19.350000000000001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</row>
    <row r="30" spans="1:46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5.8397718839107844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7.7</v>
      </c>
      <c r="AB30" s="75">
        <f>-STOA!R30</f>
        <v>0</v>
      </c>
      <c r="AC30">
        <f t="shared" si="0"/>
        <v>0.28921008382485058</v>
      </c>
      <c r="AD30">
        <f t="shared" si="1"/>
        <v>34.140561800085941</v>
      </c>
      <c r="AE30">
        <f>'IDT-1'!D30</f>
        <v>0</v>
      </c>
      <c r="AF30" s="24"/>
      <c r="AG30">
        <f t="shared" si="2"/>
        <v>34.140561800085941</v>
      </c>
      <c r="AI30" s="34">
        <f>PXIL!L30</f>
        <v>0</v>
      </c>
      <c r="AJ30" s="34">
        <f>PXIL!R30</f>
        <v>0</v>
      </c>
      <c r="AK30" s="34">
        <f>RTM_IEX!L30</f>
        <v>20.89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</row>
    <row r="31" spans="1:46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5.8397718839107844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15.42</v>
      </c>
      <c r="Z31" s="34">
        <f>IEX!R31</f>
        <v>0</v>
      </c>
      <c r="AA31" s="75">
        <f>STOA!L31</f>
        <v>7.7</v>
      </c>
      <c r="AB31" s="75">
        <f>-STOA!R31</f>
        <v>0</v>
      </c>
      <c r="AC31">
        <f t="shared" si="0"/>
        <v>0.30853008382485059</v>
      </c>
      <c r="AD31">
        <f t="shared" si="1"/>
        <v>36.42124180008593</v>
      </c>
      <c r="AE31">
        <f>'IDT-1'!D31</f>
        <v>0</v>
      </c>
      <c r="AF31" s="24"/>
      <c r="AG31">
        <f t="shared" si="2"/>
        <v>36.42124180008593</v>
      </c>
      <c r="AI31" s="34">
        <f>PXIL!L31</f>
        <v>0</v>
      </c>
      <c r="AJ31" s="34">
        <f>PXIL!R31</f>
        <v>0</v>
      </c>
      <c r="AK31" s="34">
        <f>RTM_IEX!L31</f>
        <v>5.58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2.19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</row>
    <row r="32" spans="1:46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5.8397718839107844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13.24</v>
      </c>
      <c r="Z32" s="34">
        <f>IEX!R32</f>
        <v>0</v>
      </c>
      <c r="AA32" s="75">
        <f>STOA!L32</f>
        <v>7.87</v>
      </c>
      <c r="AB32" s="75">
        <f>-STOA!R32</f>
        <v>0</v>
      </c>
      <c r="AC32">
        <f t="shared" si="0"/>
        <v>0.31054608382485061</v>
      </c>
      <c r="AD32">
        <f t="shared" si="1"/>
        <v>36.659225800085927</v>
      </c>
      <c r="AE32">
        <f>'IDT-1'!D32</f>
        <v>0</v>
      </c>
      <c r="AF32" s="24"/>
      <c r="AG32">
        <f t="shared" si="2"/>
        <v>36.659225800085927</v>
      </c>
      <c r="AI32" s="34">
        <f>PXIL!L32</f>
        <v>0</v>
      </c>
      <c r="AJ32" s="34">
        <f>PXIL!R32</f>
        <v>0</v>
      </c>
      <c r="AK32" s="34">
        <f>RTM_IEX!L32</f>
        <v>8.86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1.1599999999999999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</row>
    <row r="33" spans="1:46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5.8397718839107844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9.85</v>
      </c>
      <c r="Z33" s="34">
        <f>IEX!R33</f>
        <v>0</v>
      </c>
      <c r="AA33" s="75">
        <f>STOA!L33</f>
        <v>8.25</v>
      </c>
      <c r="AB33" s="75">
        <f>-STOA!R33</f>
        <v>0</v>
      </c>
      <c r="AC33">
        <f t="shared" si="0"/>
        <v>0.30903408382485054</v>
      </c>
      <c r="AD33">
        <f t="shared" si="1"/>
        <v>36.480737800085933</v>
      </c>
      <c r="AE33">
        <f>'IDT-1'!D33</f>
        <v>0</v>
      </c>
      <c r="AF33" s="24"/>
      <c r="AG33">
        <f t="shared" si="2"/>
        <v>36.480737800085933</v>
      </c>
      <c r="AI33" s="34">
        <f>PXIL!L33</f>
        <v>0</v>
      </c>
      <c r="AJ33" s="34">
        <f>PXIL!R33</f>
        <v>0</v>
      </c>
      <c r="AK33" s="34">
        <f>RTM_IEX!L33</f>
        <v>11.55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1.3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</row>
    <row r="34" spans="1:46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5.8397718839107844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9.2100000000000009</v>
      </c>
      <c r="Z34" s="34">
        <f>IEX!R34</f>
        <v>0</v>
      </c>
      <c r="AA34" s="75">
        <f>STOA!L34</f>
        <v>8.620000000000001</v>
      </c>
      <c r="AB34" s="75">
        <f>-STOA!R34</f>
        <v>0</v>
      </c>
      <c r="AC34">
        <f t="shared" si="0"/>
        <v>0.3160900838248506</v>
      </c>
      <c r="AD34">
        <f t="shared" si="1"/>
        <v>37.313681800085938</v>
      </c>
      <c r="AE34">
        <f>'IDT-1'!D34</f>
        <v>0</v>
      </c>
      <c r="AF34" s="24"/>
      <c r="AG34">
        <f t="shared" si="2"/>
        <v>37.313681800085938</v>
      </c>
      <c r="AI34" s="34">
        <f>PXIL!L34</f>
        <v>0</v>
      </c>
      <c r="AJ34" s="34">
        <f>PXIL!R34</f>
        <v>0</v>
      </c>
      <c r="AK34" s="34">
        <f>RTM_IEX!L34</f>
        <v>12.51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1.45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</row>
    <row r="35" spans="1:46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5.8397718839107844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9.48</v>
      </c>
      <c r="Z35" s="34">
        <f>IEX!R35</f>
        <v>0</v>
      </c>
      <c r="AA35" s="75">
        <f>STOA!L35</f>
        <v>9.01</v>
      </c>
      <c r="AB35" s="75">
        <f>-STOA!R35</f>
        <v>0</v>
      </c>
      <c r="AC35">
        <f t="shared" si="0"/>
        <v>0.31231008382485059</v>
      </c>
      <c r="AD35">
        <f t="shared" si="1"/>
        <v>36.867461800085941</v>
      </c>
      <c r="AE35">
        <f>'IDT-1'!D35</f>
        <v>0</v>
      </c>
      <c r="AF35" s="24"/>
      <c r="AG35">
        <f t="shared" si="2"/>
        <v>36.867461800085941</v>
      </c>
      <c r="AI35" s="34">
        <f>PXIL!L35</f>
        <v>0</v>
      </c>
      <c r="AJ35" s="34">
        <f>PXIL!R35</f>
        <v>0</v>
      </c>
      <c r="AK35" s="34">
        <f>RTM_IEX!L35</f>
        <v>10.68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2.17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</row>
    <row r="36" spans="1:46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5.8397718839107844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7.09</v>
      </c>
      <c r="Z36" s="34">
        <f>IEX!R36</f>
        <v>0</v>
      </c>
      <c r="AA36" s="75">
        <f>STOA!L36</f>
        <v>9.4499999999999993</v>
      </c>
      <c r="AB36" s="75">
        <f>-STOA!R36</f>
        <v>0</v>
      </c>
      <c r="AC36">
        <f t="shared" si="0"/>
        <v>0.30080208382485057</v>
      </c>
      <c r="AD36">
        <f t="shared" si="1"/>
        <v>35.508969800085936</v>
      </c>
      <c r="AE36">
        <f>'IDT-1'!D36</f>
        <v>0</v>
      </c>
      <c r="AF36" s="24"/>
      <c r="AG36">
        <f t="shared" si="2"/>
        <v>35.508969800085936</v>
      </c>
      <c r="AI36" s="34">
        <f>PXIL!L36</f>
        <v>0</v>
      </c>
      <c r="AJ36" s="34">
        <f>PXIL!R36</f>
        <v>0</v>
      </c>
      <c r="AK36" s="34">
        <f>RTM_IEX!L36</f>
        <v>11.74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1.69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</row>
    <row r="37" spans="1:46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5.8397718839107844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10.23</v>
      </c>
      <c r="Z37" s="34">
        <f>IEX!R37</f>
        <v>0</v>
      </c>
      <c r="AA37" s="75">
        <f>STOA!L37</f>
        <v>9.9700000000000006</v>
      </c>
      <c r="AB37" s="75">
        <f>-STOA!R37</f>
        <v>0</v>
      </c>
      <c r="AC37">
        <f t="shared" si="0"/>
        <v>0.27493008382485057</v>
      </c>
      <c r="AD37">
        <f t="shared" si="1"/>
        <v>32.454841800085937</v>
      </c>
      <c r="AE37">
        <f>'IDT-1'!D37</f>
        <v>0</v>
      </c>
      <c r="AF37" s="24"/>
      <c r="AG37">
        <f t="shared" si="2"/>
        <v>32.454841800085937</v>
      </c>
      <c r="AI37" s="34">
        <f>PXIL!L37</f>
        <v>0</v>
      </c>
      <c r="AJ37" s="34">
        <f>PXIL!R37</f>
        <v>0</v>
      </c>
      <c r="AK37" s="34">
        <f>RTM_IEX!L37</f>
        <v>4.1399999999999997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2.5499999999999998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</row>
    <row r="38" spans="1:46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5.8397718839107844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10.82</v>
      </c>
      <c r="Z38" s="34">
        <f>IEX!R38</f>
        <v>0</v>
      </c>
      <c r="AA38" s="75">
        <f>STOA!L38</f>
        <v>10.5</v>
      </c>
      <c r="AB38" s="75">
        <f>-STOA!R38</f>
        <v>0</v>
      </c>
      <c r="AC38">
        <f t="shared" si="0"/>
        <v>0.27022608382485058</v>
      </c>
      <c r="AD38">
        <f t="shared" si="1"/>
        <v>31.899545800085932</v>
      </c>
      <c r="AE38">
        <f>'IDT-1'!D38</f>
        <v>0</v>
      </c>
      <c r="AF38" s="24"/>
      <c r="AG38">
        <f t="shared" si="2"/>
        <v>31.899545800085932</v>
      </c>
      <c r="AI38" s="34">
        <f>PXIL!L38</f>
        <v>0</v>
      </c>
      <c r="AJ38" s="34">
        <f>PXIL!R38</f>
        <v>0</v>
      </c>
      <c r="AK38" s="34">
        <f>RTM_IEX!L38</f>
        <v>0.67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4.34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</row>
    <row r="39" spans="1:46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5.8397718839107844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6.93</v>
      </c>
      <c r="Z39" s="34">
        <f>IEX!R39</f>
        <v>0</v>
      </c>
      <c r="AA39" s="75">
        <f>STOA!L39</f>
        <v>11.02</v>
      </c>
      <c r="AB39" s="75">
        <f>-STOA!R39</f>
        <v>0</v>
      </c>
      <c r="AC39">
        <f t="shared" si="0"/>
        <v>0.27098208382485056</v>
      </c>
      <c r="AD39">
        <f t="shared" si="1"/>
        <v>31.988789800085936</v>
      </c>
      <c r="AE39">
        <f>'IDT-1'!D39</f>
        <v>0</v>
      </c>
      <c r="AF39" s="24"/>
      <c r="AG39">
        <f t="shared" si="2"/>
        <v>31.988789800085936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8.4700000000000006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</row>
    <row r="40" spans="1:46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5.8397718839107844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4.04</v>
      </c>
      <c r="Z40" s="34">
        <f>IEX!R40</f>
        <v>0</v>
      </c>
      <c r="AA40" s="75">
        <f>STOA!L40</f>
        <v>10.870000000000001</v>
      </c>
      <c r="AB40" s="75">
        <f>-STOA!R40</f>
        <v>0</v>
      </c>
      <c r="AC40">
        <f t="shared" si="0"/>
        <v>0.26972208382485058</v>
      </c>
      <c r="AD40">
        <f t="shared" si="1"/>
        <v>31.840049800085932</v>
      </c>
      <c r="AE40">
        <f>'IDT-1'!D40</f>
        <v>0</v>
      </c>
      <c r="AF40" s="24"/>
      <c r="AG40">
        <f t="shared" si="2"/>
        <v>31.840049800085932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11.36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</row>
    <row r="41" spans="1:46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5.8397718839107844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12.51</v>
      </c>
      <c r="AB41" s="75">
        <f>-STOA!R41</f>
        <v>0</v>
      </c>
      <c r="AC41">
        <f t="shared" si="0"/>
        <v>0.26569008382485054</v>
      </c>
      <c r="AD41">
        <f t="shared" si="1"/>
        <v>31.364081800085934</v>
      </c>
      <c r="AE41">
        <f>'IDT-1'!D41</f>
        <v>0</v>
      </c>
      <c r="AF41" s="24"/>
      <c r="AG41">
        <f t="shared" si="2"/>
        <v>31.364081800085934</v>
      </c>
      <c r="AI41" s="34">
        <f>PXIL!L41</f>
        <v>0</v>
      </c>
      <c r="AJ41" s="34">
        <f>PXIL!R41</f>
        <v>0</v>
      </c>
      <c r="AK41" s="34">
        <f>RTM_IEX!L41</f>
        <v>13.28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</row>
    <row r="42" spans="1:46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5.8397718839107844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13.280000000000001</v>
      </c>
      <c r="AB42" s="75">
        <f>-STOA!R42</f>
        <v>0</v>
      </c>
      <c r="AC42">
        <f t="shared" si="0"/>
        <v>0.26333808382485058</v>
      </c>
      <c r="AD42">
        <f t="shared" si="1"/>
        <v>31.086433800085935</v>
      </c>
      <c r="AE42">
        <f>'IDT-1'!D42</f>
        <v>0</v>
      </c>
      <c r="AF42" s="24"/>
      <c r="AG42">
        <f t="shared" si="2"/>
        <v>31.086433800085935</v>
      </c>
      <c r="AI42" s="34">
        <f>PXIL!L42</f>
        <v>0</v>
      </c>
      <c r="AJ42" s="34">
        <f>PXIL!R42</f>
        <v>0</v>
      </c>
      <c r="AK42" s="34">
        <f>RTM_IEX!L42</f>
        <v>12.23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</row>
    <row r="43" spans="1:46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5.8397899733870391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13.379999999999999</v>
      </c>
      <c r="AB43" s="75">
        <f>-STOA!R43</f>
        <v>0</v>
      </c>
      <c r="AC43">
        <f t="shared" si="0"/>
        <v>0.25199823577645108</v>
      </c>
      <c r="AD43">
        <f t="shared" si="1"/>
        <v>29.747791737610587</v>
      </c>
      <c r="AE43">
        <f>'IDT-1'!D43</f>
        <v>0</v>
      </c>
      <c r="AF43" s="24"/>
      <c r="AG43">
        <f t="shared" si="2"/>
        <v>29.747791737610587</v>
      </c>
      <c r="AI43" s="34">
        <f>PXIL!L43</f>
        <v>0</v>
      </c>
      <c r="AJ43" s="34">
        <f>PXIL!R43</f>
        <v>0</v>
      </c>
      <c r="AK43" s="34">
        <f>RTM_IEX!L43</f>
        <v>10.78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</row>
    <row r="44" spans="1:46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5.8397899733870391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13.48</v>
      </c>
      <c r="AB44" s="75">
        <f>-STOA!R44</f>
        <v>0</v>
      </c>
      <c r="AC44">
        <f t="shared" si="0"/>
        <v>0.24964623577645112</v>
      </c>
      <c r="AD44">
        <f t="shared" si="1"/>
        <v>29.470143737610584</v>
      </c>
      <c r="AE44">
        <f>'IDT-1'!D44</f>
        <v>0</v>
      </c>
      <c r="AF44" s="24"/>
      <c r="AG44">
        <f t="shared" si="2"/>
        <v>29.470143737610584</v>
      </c>
      <c r="AI44" s="34">
        <f>PXIL!L44</f>
        <v>0</v>
      </c>
      <c r="AJ44" s="34">
        <f>PXIL!R44</f>
        <v>0</v>
      </c>
      <c r="AK44" s="34">
        <f>RTM_IEX!L44</f>
        <v>10.4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</row>
    <row r="45" spans="1:46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5.8397899733870391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13.67</v>
      </c>
      <c r="AB45" s="75">
        <f>-STOA!R45</f>
        <v>0</v>
      </c>
      <c r="AC45">
        <f t="shared" si="0"/>
        <v>0.2471262357764511</v>
      </c>
      <c r="AD45">
        <f t="shared" si="1"/>
        <v>29.172663737610588</v>
      </c>
      <c r="AE45">
        <f>'IDT-1'!D45</f>
        <v>0</v>
      </c>
      <c r="AF45" s="24"/>
      <c r="AG45">
        <f t="shared" si="2"/>
        <v>29.172663737610588</v>
      </c>
      <c r="AI45" s="34">
        <f>PXIL!L45</f>
        <v>0</v>
      </c>
      <c r="AJ45" s="34">
        <f>PXIL!R45</f>
        <v>0</v>
      </c>
      <c r="AK45" s="34">
        <f>RTM_IEX!L45</f>
        <v>9.91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</row>
    <row r="46" spans="1:46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5.8397899733870391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13.96</v>
      </c>
      <c r="AB46" s="75">
        <f>-STOA!R46</f>
        <v>0</v>
      </c>
      <c r="AC46">
        <f t="shared" si="0"/>
        <v>0.24553023577645111</v>
      </c>
      <c r="AD46">
        <f t="shared" si="1"/>
        <v>28.984259737610589</v>
      </c>
      <c r="AE46">
        <f>'IDT-1'!D46</f>
        <v>0</v>
      </c>
      <c r="AF46" s="24"/>
      <c r="AG46">
        <f t="shared" si="2"/>
        <v>28.984259737610589</v>
      </c>
      <c r="AI46" s="34">
        <f>PXIL!L46</f>
        <v>0</v>
      </c>
      <c r="AJ46" s="34">
        <f>PXIL!R46</f>
        <v>0</v>
      </c>
      <c r="AK46" s="34">
        <f>RTM_IEX!L46</f>
        <v>9.43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</row>
    <row r="47" spans="1:46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14.15</v>
      </c>
      <c r="AB47" s="75">
        <f>-STOA!R47</f>
        <v>0</v>
      </c>
      <c r="AC47">
        <f t="shared" si="0"/>
        <v>0.23259600000000002</v>
      </c>
      <c r="AD47">
        <f t="shared" si="1"/>
        <v>27.457404</v>
      </c>
      <c r="AE47">
        <f>'IDT-1'!D47</f>
        <v>0</v>
      </c>
      <c r="AF47" s="24"/>
      <c r="AG47">
        <f t="shared" si="2"/>
        <v>27.457404</v>
      </c>
      <c r="AI47" s="34">
        <f>PXIL!L47</f>
        <v>0</v>
      </c>
      <c r="AJ47" s="34">
        <f>PXIL!R47</f>
        <v>0</v>
      </c>
      <c r="AK47" s="34">
        <f>RTM_IEX!L47</f>
        <v>7.7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</row>
    <row r="48" spans="1:46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14.2</v>
      </c>
      <c r="AB48" s="75">
        <f>-STOA!R48</f>
        <v>0</v>
      </c>
      <c r="AC48">
        <f t="shared" si="0"/>
        <v>0.22495199999999999</v>
      </c>
      <c r="AD48">
        <f t="shared" si="1"/>
        <v>26.555048000000003</v>
      </c>
      <c r="AE48">
        <f>'IDT-1'!D48</f>
        <v>0</v>
      </c>
      <c r="AF48" s="24"/>
      <c r="AG48">
        <f t="shared" si="2"/>
        <v>26.555048000000003</v>
      </c>
      <c r="AI48" s="34">
        <f>PXIL!L48</f>
        <v>0</v>
      </c>
      <c r="AJ48" s="34">
        <f>PXIL!R48</f>
        <v>0</v>
      </c>
      <c r="AK48" s="34">
        <f>RTM_IEX!L48</f>
        <v>6.74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</row>
    <row r="49" spans="1:46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14.29</v>
      </c>
      <c r="AB49" s="75">
        <f>-STOA!R49</f>
        <v>0</v>
      </c>
      <c r="AC49">
        <f t="shared" si="0"/>
        <v>0.217644</v>
      </c>
      <c r="AD49">
        <f t="shared" si="1"/>
        <v>25.692356</v>
      </c>
      <c r="AE49">
        <f>'IDT-1'!D49</f>
        <v>0</v>
      </c>
      <c r="AF49" s="24"/>
      <c r="AG49">
        <f t="shared" si="2"/>
        <v>25.692356</v>
      </c>
      <c r="AI49" s="34">
        <f>PXIL!L49</f>
        <v>0</v>
      </c>
      <c r="AJ49" s="34">
        <f>PXIL!R49</f>
        <v>0</v>
      </c>
      <c r="AK49" s="34">
        <f>RTM_IEX!L49</f>
        <v>5.78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</row>
    <row r="50" spans="1:46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14.34</v>
      </c>
      <c r="AB50" s="75">
        <f>-STOA!R50</f>
        <v>0</v>
      </c>
      <c r="AC50">
        <f t="shared" si="0"/>
        <v>0.21806399999999998</v>
      </c>
      <c r="AD50">
        <f t="shared" si="1"/>
        <v>25.741936000000003</v>
      </c>
      <c r="AE50">
        <f>'IDT-1'!D50</f>
        <v>0</v>
      </c>
      <c r="AF50" s="24"/>
      <c r="AG50">
        <f t="shared" si="2"/>
        <v>25.741936000000003</v>
      </c>
      <c r="AI50" s="34">
        <f>PXIL!L50</f>
        <v>0</v>
      </c>
      <c r="AJ50" s="34">
        <f>PXIL!R50</f>
        <v>0</v>
      </c>
      <c r="AK50" s="34">
        <f>RTM_IEX!L50</f>
        <v>5.78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</row>
    <row r="51" spans="1:46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14.440000000000001</v>
      </c>
      <c r="AB51" s="75">
        <f>-STOA!R51</f>
        <v>0</v>
      </c>
      <c r="AC51">
        <f t="shared" si="0"/>
        <v>0.20269200000000001</v>
      </c>
      <c r="AD51">
        <f t="shared" si="1"/>
        <v>23.927308000000004</v>
      </c>
      <c r="AE51">
        <f>'IDT-1'!D51</f>
        <v>0</v>
      </c>
      <c r="AF51" s="24"/>
      <c r="AG51">
        <f t="shared" si="2"/>
        <v>23.927308000000004</v>
      </c>
      <c r="AI51" s="34">
        <f>PXIL!L51</f>
        <v>0</v>
      </c>
      <c r="AJ51" s="34">
        <f>PXIL!R51</f>
        <v>0</v>
      </c>
      <c r="AK51" s="34">
        <f>RTM_IEX!L51</f>
        <v>3.85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</row>
    <row r="52" spans="1:46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14.629999999999999</v>
      </c>
      <c r="AB52" s="75">
        <f>-STOA!R52</f>
        <v>0</v>
      </c>
      <c r="AC52">
        <f t="shared" si="0"/>
        <v>0.18815999999999999</v>
      </c>
      <c r="AD52">
        <f t="shared" si="1"/>
        <v>22.211839999999999</v>
      </c>
      <c r="AE52">
        <f>'IDT-1'!D52</f>
        <v>0</v>
      </c>
      <c r="AF52" s="24"/>
      <c r="AG52">
        <f t="shared" si="2"/>
        <v>22.211839999999999</v>
      </c>
      <c r="AI52" s="34">
        <f>PXIL!L52</f>
        <v>0</v>
      </c>
      <c r="AJ52" s="34">
        <f>PXIL!R52</f>
        <v>0</v>
      </c>
      <c r="AK52" s="34">
        <f>RTM_IEX!L52</f>
        <v>1.93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</row>
    <row r="53" spans="1:46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14.780000000000001</v>
      </c>
      <c r="AB53" s="75">
        <f>-STOA!R53</f>
        <v>0</v>
      </c>
      <c r="AC53">
        <f t="shared" si="0"/>
        <v>0.18127199999999999</v>
      </c>
      <c r="AD53">
        <f t="shared" si="1"/>
        <v>21.398728000000002</v>
      </c>
      <c r="AE53">
        <f>'IDT-1'!D53</f>
        <v>0</v>
      </c>
      <c r="AF53" s="24"/>
      <c r="AG53">
        <f t="shared" si="2"/>
        <v>21.398728000000002</v>
      </c>
      <c r="AI53" s="34">
        <f>PXIL!L53</f>
        <v>0</v>
      </c>
      <c r="AJ53" s="34">
        <f>PXIL!R53</f>
        <v>0</v>
      </c>
      <c r="AK53" s="34">
        <f>RTM_IEX!L53</f>
        <v>0.96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</row>
    <row r="54" spans="1:46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14.969999999999999</v>
      </c>
      <c r="AB54" s="75">
        <f>-STOA!R54</f>
        <v>0</v>
      </c>
      <c r="AC54">
        <f t="shared" si="0"/>
        <v>0.18286799999999998</v>
      </c>
      <c r="AD54">
        <f t="shared" si="1"/>
        <v>21.587132</v>
      </c>
      <c r="AE54">
        <f>'IDT-1'!D54</f>
        <v>0</v>
      </c>
      <c r="AF54" s="24"/>
      <c r="AG54">
        <f t="shared" si="2"/>
        <v>21.587132</v>
      </c>
      <c r="AI54" s="34">
        <f>PXIL!L54</f>
        <v>0</v>
      </c>
      <c r="AJ54" s="34">
        <f>PXIL!R54</f>
        <v>0</v>
      </c>
      <c r="AK54" s="34">
        <f>RTM_IEX!L54</f>
        <v>0.96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</row>
    <row r="55" spans="1:46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15.06</v>
      </c>
      <c r="AB55" s="75">
        <f>-STOA!R55</f>
        <v>0</v>
      </c>
      <c r="AC55">
        <f t="shared" si="0"/>
        <v>0.19250231544977811</v>
      </c>
      <c r="AD55">
        <f t="shared" si="1"/>
        <v>18.707497684550219</v>
      </c>
      <c r="AE55">
        <f>'IDT-1'!D55</f>
        <v>0</v>
      </c>
      <c r="AF55" s="24"/>
      <c r="AG55">
        <f t="shared" si="2"/>
        <v>18.707497684550219</v>
      </c>
      <c r="AI55" s="34">
        <f>PXIL!L55</f>
        <v>0</v>
      </c>
      <c r="AJ55" s="34">
        <f>PXIL!R55</f>
        <v>0</v>
      </c>
      <c r="AK55" s="34">
        <f>RTM_IEX!L55</f>
        <v>0</v>
      </c>
      <c r="AL55" s="34">
        <f>RTM_IEX!R55</f>
        <v>-2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</row>
    <row r="56" spans="1:46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15.21</v>
      </c>
      <c r="AB56" s="75">
        <f>-STOA!R56</f>
        <v>0</v>
      </c>
      <c r="AC56">
        <f t="shared" si="0"/>
        <v>0.19376231544977815</v>
      </c>
      <c r="AD56">
        <f t="shared" si="1"/>
        <v>18.856237684550223</v>
      </c>
      <c r="AE56">
        <f>'IDT-1'!D56</f>
        <v>0</v>
      </c>
      <c r="AF56" s="24"/>
      <c r="AG56">
        <f t="shared" si="2"/>
        <v>18.856237684550223</v>
      </c>
      <c r="AI56" s="34">
        <f>PXIL!L56</f>
        <v>0</v>
      </c>
      <c r="AJ56" s="34">
        <f>PXIL!R56</f>
        <v>0</v>
      </c>
      <c r="AK56" s="34">
        <f>RTM_IEX!L56</f>
        <v>0</v>
      </c>
      <c r="AL56" s="34">
        <f>RTM_IEX!R56</f>
        <v>-2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</row>
    <row r="57" spans="1:46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15.02</v>
      </c>
      <c r="AB57" s="75">
        <f>-STOA!R57</f>
        <v>0</v>
      </c>
      <c r="AC57">
        <f t="shared" si="0"/>
        <v>0.19216631544977814</v>
      </c>
      <c r="AD57">
        <f t="shared" si="1"/>
        <v>18.667833684550221</v>
      </c>
      <c r="AE57">
        <f>'IDT-1'!D57</f>
        <v>0</v>
      </c>
      <c r="AF57" s="24"/>
      <c r="AG57">
        <f t="shared" si="2"/>
        <v>18.667833684550221</v>
      </c>
      <c r="AI57" s="34">
        <f>PXIL!L57</f>
        <v>0</v>
      </c>
      <c r="AJ57" s="34">
        <f>PXIL!R57</f>
        <v>0</v>
      </c>
      <c r="AK57" s="34">
        <f>RTM_IEX!L57</f>
        <v>0</v>
      </c>
      <c r="AL57" s="34">
        <f>RTM_IEX!R57</f>
        <v>-2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</row>
    <row r="58" spans="1:46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14.82</v>
      </c>
      <c r="AB58" s="75">
        <f>-STOA!R58</f>
        <v>0</v>
      </c>
      <c r="AC58">
        <f t="shared" si="0"/>
        <v>0.19048631544977815</v>
      </c>
      <c r="AD58">
        <f t="shared" si="1"/>
        <v>18.469513684550222</v>
      </c>
      <c r="AE58">
        <f>'IDT-1'!D58</f>
        <v>0</v>
      </c>
      <c r="AF58" s="24"/>
      <c r="AG58">
        <f t="shared" si="2"/>
        <v>18.469513684550222</v>
      </c>
      <c r="AI58" s="34">
        <f>PXIL!L58</f>
        <v>0</v>
      </c>
      <c r="AJ58" s="34">
        <f>PXIL!R58</f>
        <v>0</v>
      </c>
      <c r="AK58" s="34">
        <f>RTM_IEX!L58</f>
        <v>0</v>
      </c>
      <c r="AL58" s="34">
        <f>RTM_IEX!R58</f>
        <v>-2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</row>
    <row r="59" spans="1:46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14.49</v>
      </c>
      <c r="AB59" s="75">
        <f>-STOA!R59</f>
        <v>0</v>
      </c>
      <c r="AC59">
        <f t="shared" si="0"/>
        <v>0.18771431544977812</v>
      </c>
      <c r="AD59">
        <f t="shared" si="1"/>
        <v>18.14228568455022</v>
      </c>
      <c r="AE59">
        <f>'IDT-1'!D59</f>
        <v>0</v>
      </c>
      <c r="AF59" s="24"/>
      <c r="AG59">
        <f t="shared" si="2"/>
        <v>18.14228568455022</v>
      </c>
      <c r="AI59" s="34">
        <f>PXIL!L59</f>
        <v>0</v>
      </c>
      <c r="AJ59" s="34">
        <f>PXIL!R59</f>
        <v>0</v>
      </c>
      <c r="AK59" s="34">
        <f>RTM_IEX!L59</f>
        <v>0</v>
      </c>
      <c r="AL59" s="34">
        <f>RTM_IEX!R59</f>
        <v>-2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</row>
    <row r="60" spans="1:46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14.39</v>
      </c>
      <c r="AB60" s="75">
        <f>-STOA!R60</f>
        <v>0</v>
      </c>
      <c r="AC60">
        <f t="shared" si="0"/>
        <v>0.18687431544977814</v>
      </c>
      <c r="AD60">
        <f t="shared" si="1"/>
        <v>18.043125684550223</v>
      </c>
      <c r="AE60">
        <f>'IDT-1'!D60</f>
        <v>0</v>
      </c>
      <c r="AF60" s="24"/>
      <c r="AG60">
        <f t="shared" si="2"/>
        <v>18.043125684550223</v>
      </c>
      <c r="AI60" s="34">
        <f>PXIL!L60</f>
        <v>0</v>
      </c>
      <c r="AJ60" s="34">
        <f>PXIL!R60</f>
        <v>0</v>
      </c>
      <c r="AK60" s="34">
        <f>RTM_IEX!L60</f>
        <v>0</v>
      </c>
      <c r="AL60" s="34">
        <f>RTM_IEX!R60</f>
        <v>-2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</row>
    <row r="61" spans="1:46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5.84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14.25</v>
      </c>
      <c r="AB61" s="75">
        <f>-STOA!R61</f>
        <v>0</v>
      </c>
      <c r="AC61">
        <f t="shared" si="0"/>
        <v>0.19416947317466721</v>
      </c>
      <c r="AD61">
        <f t="shared" si="1"/>
        <v>16.895830526825332</v>
      </c>
      <c r="AE61">
        <f>'IDT-1'!D61</f>
        <v>0</v>
      </c>
      <c r="AF61" s="24"/>
      <c r="AG61">
        <f t="shared" si="2"/>
        <v>16.895830526825332</v>
      </c>
      <c r="AI61" s="34">
        <f>PXIL!L61</f>
        <v>0</v>
      </c>
      <c r="AJ61" s="34">
        <f>PXIL!R61</f>
        <v>0</v>
      </c>
      <c r="AK61" s="34">
        <f>RTM_IEX!L61</f>
        <v>0</v>
      </c>
      <c r="AL61" s="34">
        <f>RTM_IEX!R61</f>
        <v>-3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</row>
    <row r="62" spans="1:46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5.84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14.15</v>
      </c>
      <c r="AB62" s="75">
        <f>-STOA!R62</f>
        <v>0</v>
      </c>
      <c r="AC62">
        <f t="shared" si="0"/>
        <v>0.1933294731746672</v>
      </c>
      <c r="AD62">
        <f t="shared" si="1"/>
        <v>16.796670526825334</v>
      </c>
      <c r="AE62">
        <f>'IDT-1'!D62</f>
        <v>0</v>
      </c>
      <c r="AF62" s="24"/>
      <c r="AG62">
        <f t="shared" si="2"/>
        <v>16.796670526825334</v>
      </c>
      <c r="AI62" s="34">
        <f>PXIL!L62</f>
        <v>0</v>
      </c>
      <c r="AJ62" s="34">
        <f>PXIL!R62</f>
        <v>0</v>
      </c>
      <c r="AK62" s="34">
        <f>RTM_IEX!L62</f>
        <v>0</v>
      </c>
      <c r="AL62" s="34">
        <f>RTM_IEX!R62</f>
        <v>-3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</row>
    <row r="63" spans="1:46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5.84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13.48</v>
      </c>
      <c r="AB63" s="75">
        <f>-STOA!R63</f>
        <v>0</v>
      </c>
      <c r="AC63">
        <f t="shared" si="0"/>
        <v>0.20464378862444532</v>
      </c>
      <c r="AD63">
        <f t="shared" si="1"/>
        <v>14.115356211375556</v>
      </c>
      <c r="AE63">
        <f>'IDT-1'!D63</f>
        <v>0</v>
      </c>
      <c r="AF63" s="24"/>
      <c r="AG63">
        <f t="shared" si="2"/>
        <v>14.115356211375556</v>
      </c>
      <c r="AI63" s="34">
        <f>PXIL!L63</f>
        <v>0</v>
      </c>
      <c r="AJ63" s="34">
        <f>PXIL!R63</f>
        <v>0</v>
      </c>
      <c r="AK63" s="34">
        <f>RTM_IEX!L63</f>
        <v>0</v>
      </c>
      <c r="AL63" s="34">
        <f>RTM_IEX!R63</f>
        <v>-5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</row>
    <row r="64" spans="1:46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5.84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13.379999999999999</v>
      </c>
      <c r="AB64" s="75">
        <f>-STOA!R64</f>
        <v>0</v>
      </c>
      <c r="AC64">
        <f t="shared" si="0"/>
        <v>0.21227494634933439</v>
      </c>
      <c r="AD64">
        <f t="shared" si="1"/>
        <v>13.007725053650665</v>
      </c>
      <c r="AE64">
        <f>'IDT-1'!D64</f>
        <v>0</v>
      </c>
      <c r="AF64" s="24"/>
      <c r="AG64">
        <f t="shared" si="2"/>
        <v>13.007725053650665</v>
      </c>
      <c r="AI64" s="34">
        <f>PXIL!L64</f>
        <v>0</v>
      </c>
      <c r="AJ64" s="34">
        <f>PXIL!R64</f>
        <v>0</v>
      </c>
      <c r="AK64" s="34">
        <f>RTM_IEX!L64</f>
        <v>0</v>
      </c>
      <c r="AL64" s="34">
        <f>RTM_IEX!R64</f>
        <v>-6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</row>
    <row r="65" spans="1:46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5.84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13.280000000000001</v>
      </c>
      <c r="AB65" s="75">
        <f>-STOA!R65</f>
        <v>0</v>
      </c>
      <c r="AC65">
        <f t="shared" si="0"/>
        <v>0.21143494634933441</v>
      </c>
      <c r="AD65">
        <f t="shared" si="1"/>
        <v>12.908565053650667</v>
      </c>
      <c r="AE65">
        <f>'IDT-1'!D65</f>
        <v>0</v>
      </c>
      <c r="AF65" s="24"/>
      <c r="AG65">
        <f t="shared" si="2"/>
        <v>12.908565053650667</v>
      </c>
      <c r="AI65" s="34">
        <f>PXIL!L65</f>
        <v>0</v>
      </c>
      <c r="AJ65" s="34">
        <f>PXIL!R65</f>
        <v>0</v>
      </c>
      <c r="AK65" s="34">
        <f>RTM_IEX!L65</f>
        <v>0</v>
      </c>
      <c r="AL65" s="34">
        <f>RTM_IEX!R65</f>
        <v>-6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</row>
    <row r="66" spans="1:46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5.84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12.51</v>
      </c>
      <c r="AB66" s="75">
        <f>-STOA!R66</f>
        <v>0</v>
      </c>
      <c r="AC66">
        <f t="shared" si="0"/>
        <v>0.19649578862444533</v>
      </c>
      <c r="AD66">
        <f t="shared" si="1"/>
        <v>13.153504211375557</v>
      </c>
      <c r="AE66">
        <f>'IDT-1'!D66</f>
        <v>0</v>
      </c>
      <c r="AF66" s="24"/>
      <c r="AG66">
        <f t="shared" si="2"/>
        <v>13.153504211375557</v>
      </c>
      <c r="AI66" s="34">
        <f>PXIL!L66</f>
        <v>0</v>
      </c>
      <c r="AJ66" s="34">
        <f>PXIL!R66</f>
        <v>0</v>
      </c>
      <c r="AK66" s="34">
        <f>RTM_IEX!L66</f>
        <v>0</v>
      </c>
      <c r="AL66" s="34">
        <f>RTM_IEX!R66</f>
        <v>-5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</row>
    <row r="67" spans="1:46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5.84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12.32</v>
      </c>
      <c r="AB67" s="75">
        <f>-STOA!R67</f>
        <v>0</v>
      </c>
      <c r="AC67">
        <f t="shared" si="0"/>
        <v>0.18642863089955625</v>
      </c>
      <c r="AD67">
        <f t="shared" si="1"/>
        <v>13.973571369100444</v>
      </c>
      <c r="AE67">
        <f>'IDT-1'!D67</f>
        <v>0</v>
      </c>
      <c r="AF67" s="24"/>
      <c r="AG67">
        <f t="shared" si="2"/>
        <v>13.973571369100444</v>
      </c>
      <c r="AI67" s="34">
        <f>PXIL!L67</f>
        <v>0</v>
      </c>
      <c r="AJ67" s="34">
        <f>PXIL!R67</f>
        <v>0</v>
      </c>
      <c r="AK67" s="34">
        <f>RTM_IEX!L67</f>
        <v>0</v>
      </c>
      <c r="AL67" s="34">
        <f>RTM_IEX!R67</f>
        <v>-4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</row>
    <row r="68" spans="1:46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5.84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12.030000000000001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0.17552147317466721</v>
      </c>
      <c r="AD68">
        <f t="shared" ref="AD68:AD98" si="4">SUM(B68:AB68,AI68:AT68)-AC68</f>
        <v>14.694478526825334</v>
      </c>
      <c r="AE68">
        <f>'IDT-1'!D68</f>
        <v>0</v>
      </c>
      <c r="AF68" s="24"/>
      <c r="AG68">
        <f t="shared" ref="AG68:AG98" si="5">SUM(AD68:AF68)</f>
        <v>14.694478526825334</v>
      </c>
      <c r="AI68" s="34">
        <f>PXIL!L68</f>
        <v>0</v>
      </c>
      <c r="AJ68" s="34">
        <f>PXIL!R68</f>
        <v>0</v>
      </c>
      <c r="AK68" s="34">
        <f>RTM_IEX!L68</f>
        <v>0</v>
      </c>
      <c r="AL68" s="34">
        <f>RTM_IEX!R68</f>
        <v>-3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</row>
    <row r="69" spans="1:46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5.84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10.59</v>
      </c>
      <c r="AB69" s="75">
        <f>-STOA!R69</f>
        <v>0</v>
      </c>
      <c r="AC69">
        <f t="shared" si="3"/>
        <v>0.14648315772488907</v>
      </c>
      <c r="AD69">
        <f t="shared" si="4"/>
        <v>15.283516842275111</v>
      </c>
      <c r="AE69">
        <f>'IDT-1'!D69</f>
        <v>0</v>
      </c>
      <c r="AF69" s="24"/>
      <c r="AG69">
        <f t="shared" si="5"/>
        <v>15.283516842275111</v>
      </c>
      <c r="AI69" s="34">
        <f>PXIL!L69</f>
        <v>0</v>
      </c>
      <c r="AJ69" s="34">
        <f>PXIL!R69</f>
        <v>0</v>
      </c>
      <c r="AK69" s="34">
        <f>RTM_IEX!L69</f>
        <v>0</v>
      </c>
      <c r="AL69" s="34">
        <f>RTM_IEX!R69</f>
        <v>-1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</row>
    <row r="70" spans="1:46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5.84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10.4</v>
      </c>
      <c r="AB70" s="75">
        <f>-STOA!R70</f>
        <v>0</v>
      </c>
      <c r="AC70">
        <f t="shared" si="3"/>
        <v>0.14448</v>
      </c>
      <c r="AD70">
        <f t="shared" si="4"/>
        <v>17.055520000000001</v>
      </c>
      <c r="AE70">
        <f>'IDT-1'!D70</f>
        <v>0</v>
      </c>
      <c r="AF70" s="24"/>
      <c r="AG70">
        <f t="shared" si="5"/>
        <v>17.055520000000001</v>
      </c>
      <c r="AI70" s="34">
        <f>PXIL!L70</f>
        <v>0</v>
      </c>
      <c r="AJ70" s="34">
        <f>PXIL!R70</f>
        <v>0</v>
      </c>
      <c r="AK70" s="34">
        <f>RTM_IEX!L70</f>
        <v>0.96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</row>
    <row r="71" spans="1:46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9.82</v>
      </c>
      <c r="AB71" s="75">
        <f>-STOA!R71</f>
        <v>0</v>
      </c>
      <c r="AC71">
        <f t="shared" si="3"/>
        <v>0.147756</v>
      </c>
      <c r="AD71">
        <f t="shared" si="4"/>
        <v>17.442243999999999</v>
      </c>
      <c r="AE71">
        <f>'IDT-1'!D71</f>
        <v>0</v>
      </c>
      <c r="AF71" s="24"/>
      <c r="AG71">
        <f t="shared" si="5"/>
        <v>17.442243999999999</v>
      </c>
      <c r="AI71" s="34">
        <f>PXIL!L71</f>
        <v>0</v>
      </c>
      <c r="AJ71" s="34">
        <f>PXIL!R71</f>
        <v>0</v>
      </c>
      <c r="AK71" s="34">
        <f>RTM_IEX!L71</f>
        <v>1.93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</row>
    <row r="72" spans="1:46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9.14</v>
      </c>
      <c r="AB72" s="75">
        <f>-STOA!R72</f>
        <v>0</v>
      </c>
      <c r="AC72">
        <f t="shared" si="3"/>
        <v>0.15817200000000001</v>
      </c>
      <c r="AD72">
        <f t="shared" si="4"/>
        <v>18.671828000000001</v>
      </c>
      <c r="AE72">
        <f>'IDT-1'!D72</f>
        <v>0</v>
      </c>
      <c r="AF72" s="24"/>
      <c r="AG72">
        <f t="shared" si="5"/>
        <v>18.671828000000001</v>
      </c>
      <c r="AI72" s="34">
        <f>PXIL!L72</f>
        <v>0</v>
      </c>
      <c r="AJ72" s="34">
        <f>PXIL!R72</f>
        <v>0</v>
      </c>
      <c r="AK72" s="34">
        <f>RTM_IEX!L72</f>
        <v>3.85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</row>
    <row r="73" spans="1:46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8.86</v>
      </c>
      <c r="AB73" s="75">
        <f>-STOA!R73</f>
        <v>0</v>
      </c>
      <c r="AC73">
        <f t="shared" si="3"/>
        <v>0.16388399999999997</v>
      </c>
      <c r="AD73">
        <f t="shared" si="4"/>
        <v>19.346115999999999</v>
      </c>
      <c r="AE73">
        <f>'IDT-1'!D73</f>
        <v>0</v>
      </c>
      <c r="AF73" s="24"/>
      <c r="AG73">
        <f t="shared" si="5"/>
        <v>19.346115999999999</v>
      </c>
      <c r="AI73" s="34">
        <f>PXIL!L73</f>
        <v>0</v>
      </c>
      <c r="AJ73" s="34">
        <f>PXIL!R73</f>
        <v>0</v>
      </c>
      <c r="AK73" s="34">
        <f>RTM_IEX!L73</f>
        <v>4.8099999999999996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</row>
    <row r="74" spans="1:46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5.39</v>
      </c>
      <c r="Z74" s="34">
        <f>IEX!R74</f>
        <v>0</v>
      </c>
      <c r="AA74" s="75">
        <f>STOA!L74</f>
        <v>8.0500000000000007</v>
      </c>
      <c r="AB74" s="75">
        <f>-STOA!R74</f>
        <v>0</v>
      </c>
      <c r="AC74">
        <f t="shared" si="3"/>
        <v>0.20602631544977815</v>
      </c>
      <c r="AD74">
        <f t="shared" si="4"/>
        <v>20.303973684550222</v>
      </c>
      <c r="AE74">
        <f>'IDT-1'!D74</f>
        <v>0</v>
      </c>
      <c r="AF74" s="24"/>
      <c r="AG74">
        <f t="shared" si="5"/>
        <v>20.303973684550222</v>
      </c>
      <c r="AI74" s="34">
        <f>PXIL!L74</f>
        <v>0</v>
      </c>
      <c r="AJ74" s="34">
        <f>PXIL!R74</f>
        <v>0</v>
      </c>
      <c r="AK74" s="34">
        <f>RTM_IEX!L74</f>
        <v>0</v>
      </c>
      <c r="AL74" s="34">
        <f>RTM_IEX!R74</f>
        <v>-2</v>
      </c>
      <c r="AM74" s="34">
        <f>RTM_PXI!L74</f>
        <v>0</v>
      </c>
      <c r="AN74" s="34">
        <f>RTM_PXI!R74</f>
        <v>0</v>
      </c>
      <c r="AO74" s="148">
        <f>GDAM_IEX!L74</f>
        <v>3.23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</row>
    <row r="75" spans="1:46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5.8397718839107844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2.41</v>
      </c>
      <c r="Z75" s="34">
        <f>IEX!R75</f>
        <v>0</v>
      </c>
      <c r="AA75" s="75">
        <f>STOA!L75</f>
        <v>7.86</v>
      </c>
      <c r="AB75" s="75">
        <f>-STOA!R75</f>
        <v>0</v>
      </c>
      <c r="AC75">
        <f t="shared" si="3"/>
        <v>0.20410524154973966</v>
      </c>
      <c r="AD75">
        <f t="shared" si="4"/>
        <v>22.085666642361044</v>
      </c>
      <c r="AE75">
        <f>'IDT-1'!D75</f>
        <v>0</v>
      </c>
      <c r="AF75" s="24"/>
      <c r="AG75">
        <f t="shared" si="5"/>
        <v>22.085666642361044</v>
      </c>
      <c r="AI75" s="34">
        <f>PXIL!L75</f>
        <v>0</v>
      </c>
      <c r="AJ75" s="34">
        <f>PXIL!R75</f>
        <v>0</v>
      </c>
      <c r="AK75" s="34">
        <f>RTM_IEX!L75</f>
        <v>0</v>
      </c>
      <c r="AL75" s="34">
        <f>RTM_IEX!R75</f>
        <v>-1</v>
      </c>
      <c r="AM75" s="34">
        <f>RTM_PXI!L75</f>
        <v>0</v>
      </c>
      <c r="AN75" s="34">
        <f>RTM_PXI!R75</f>
        <v>0</v>
      </c>
      <c r="AO75" s="148">
        <f>GDAM_IEX!L75</f>
        <v>7.18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</row>
    <row r="76" spans="1:46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5.8397718839107844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3.95</v>
      </c>
      <c r="Z76" s="34">
        <f>IEX!R76</f>
        <v>0</v>
      </c>
      <c r="AA76" s="75">
        <f>STOA!L76</f>
        <v>7.7</v>
      </c>
      <c r="AB76" s="75">
        <f>-STOA!R76</f>
        <v>0</v>
      </c>
      <c r="AC76">
        <f t="shared" si="3"/>
        <v>0.21914124154973966</v>
      </c>
      <c r="AD76">
        <f t="shared" si="4"/>
        <v>23.860630642361045</v>
      </c>
      <c r="AE76">
        <f>'IDT-1'!D76</f>
        <v>0</v>
      </c>
      <c r="AF76" s="24"/>
      <c r="AG76">
        <f t="shared" si="5"/>
        <v>23.860630642361045</v>
      </c>
      <c r="AI76" s="34">
        <f>PXIL!L76</f>
        <v>0</v>
      </c>
      <c r="AJ76" s="34">
        <f>PXIL!R76</f>
        <v>0</v>
      </c>
      <c r="AK76" s="34">
        <f>RTM_IEX!L76</f>
        <v>0</v>
      </c>
      <c r="AL76" s="34">
        <f>RTM_IEX!R76</f>
        <v>-1</v>
      </c>
      <c r="AM76" s="34">
        <f>RTM_PXI!L76</f>
        <v>0</v>
      </c>
      <c r="AN76" s="34">
        <f>RTM_PXI!R76</f>
        <v>0</v>
      </c>
      <c r="AO76" s="148">
        <f>GDAM_IEX!L76</f>
        <v>7.59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</row>
    <row r="77" spans="1:46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5.8397718839107844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3.86</v>
      </c>
      <c r="Z77" s="34">
        <f>IEX!R77</f>
        <v>0</v>
      </c>
      <c r="AA77" s="75">
        <f>STOA!L77</f>
        <v>7.7</v>
      </c>
      <c r="AB77" s="75">
        <f>-STOA!R77</f>
        <v>0</v>
      </c>
      <c r="AC77">
        <f t="shared" si="3"/>
        <v>0.20689008382485058</v>
      </c>
      <c r="AD77">
        <f t="shared" si="4"/>
        <v>24.422881800085936</v>
      </c>
      <c r="AE77">
        <f>'IDT-1'!D77</f>
        <v>0</v>
      </c>
      <c r="AF77" s="24"/>
      <c r="AG77">
        <f t="shared" si="5"/>
        <v>24.422881800085936</v>
      </c>
      <c r="AI77" s="34">
        <f>PXIL!L77</f>
        <v>0</v>
      </c>
      <c r="AJ77" s="34">
        <f>PXIL!R77</f>
        <v>0</v>
      </c>
      <c r="AK77" s="34">
        <f>RTM_IEX!L77</f>
        <v>1.79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5.44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</row>
    <row r="78" spans="1:46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5.8397718839107844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4.25</v>
      </c>
      <c r="Z78" s="34">
        <f>IEX!R78</f>
        <v>0</v>
      </c>
      <c r="AA78" s="75">
        <f>STOA!L78</f>
        <v>7.7</v>
      </c>
      <c r="AB78" s="75">
        <f>-STOA!R78</f>
        <v>0</v>
      </c>
      <c r="AC78">
        <f t="shared" si="3"/>
        <v>0.21201408382485057</v>
      </c>
      <c r="AD78">
        <f t="shared" si="4"/>
        <v>25.027757800085933</v>
      </c>
      <c r="AE78">
        <f>'IDT-1'!D78</f>
        <v>0</v>
      </c>
      <c r="AF78" s="24"/>
      <c r="AG78">
        <f t="shared" si="5"/>
        <v>25.027757800085933</v>
      </c>
      <c r="AI78" s="34">
        <f>PXIL!L78</f>
        <v>0</v>
      </c>
      <c r="AJ78" s="34">
        <f>PXIL!R78</f>
        <v>0</v>
      </c>
      <c r="AK78" s="34">
        <f>RTM_IEX!L78</f>
        <v>2.64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4.8099999999999996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</row>
    <row r="79" spans="1:46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5.8397718839107844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3.73</v>
      </c>
      <c r="Z79" s="34">
        <f>IEX!R79</f>
        <v>0</v>
      </c>
      <c r="AA79" s="75">
        <f>STOA!L79</f>
        <v>7.7</v>
      </c>
      <c r="AB79" s="75">
        <f>-STOA!R79</f>
        <v>0</v>
      </c>
      <c r="AC79">
        <f t="shared" si="3"/>
        <v>0.21680208382485061</v>
      </c>
      <c r="AD79">
        <f t="shared" si="4"/>
        <v>25.592969800085932</v>
      </c>
      <c r="AE79">
        <f>'IDT-1'!D79</f>
        <v>0</v>
      </c>
      <c r="AF79" s="24"/>
      <c r="AG79">
        <f t="shared" si="5"/>
        <v>25.592969800085932</v>
      </c>
      <c r="AI79" s="34">
        <f>PXIL!L79</f>
        <v>0</v>
      </c>
      <c r="AJ79" s="34">
        <f>PXIL!R79</f>
        <v>0</v>
      </c>
      <c r="AK79" s="34">
        <f>RTM_IEX!L79</f>
        <v>2.89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5.65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</row>
    <row r="80" spans="1:46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5.8397718839107844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3.77</v>
      </c>
      <c r="Z80" s="34">
        <f>IEX!R80</f>
        <v>0</v>
      </c>
      <c r="AA80" s="75">
        <f>STOA!L80</f>
        <v>7.7</v>
      </c>
      <c r="AB80" s="75">
        <f>-STOA!R80</f>
        <v>0</v>
      </c>
      <c r="AC80">
        <f t="shared" si="3"/>
        <v>0.21932208382485058</v>
      </c>
      <c r="AD80">
        <f t="shared" si="4"/>
        <v>25.890449800085936</v>
      </c>
      <c r="AE80">
        <f>'IDT-1'!D80</f>
        <v>0</v>
      </c>
      <c r="AF80" s="24"/>
      <c r="AG80">
        <f t="shared" si="5"/>
        <v>25.890449800085936</v>
      </c>
      <c r="AI80" s="34">
        <f>PXIL!L80</f>
        <v>0</v>
      </c>
      <c r="AJ80" s="34">
        <f>PXIL!R80</f>
        <v>0</v>
      </c>
      <c r="AK80" s="34">
        <f>RTM_IEX!L80</f>
        <v>2.89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5.91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</row>
    <row r="81" spans="1:46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7.7</v>
      </c>
      <c r="AB81" s="75">
        <f>-STOA!R81</f>
        <v>0</v>
      </c>
      <c r="AC81">
        <f t="shared" si="3"/>
        <v>0.21881808382485057</v>
      </c>
      <c r="AD81">
        <f t="shared" si="4"/>
        <v>25.830953800085936</v>
      </c>
      <c r="AE81">
        <f>'IDT-1'!D81</f>
        <v>0</v>
      </c>
      <c r="AF81" s="24"/>
      <c r="AG81">
        <f t="shared" si="5"/>
        <v>25.830953800085936</v>
      </c>
      <c r="AI81" s="34">
        <f>PXIL!L81</f>
        <v>0</v>
      </c>
      <c r="AJ81" s="34">
        <f>PXIL!R81</f>
        <v>0</v>
      </c>
      <c r="AK81" s="34">
        <f>RTM_IEX!L81</f>
        <v>0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12.51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</row>
    <row r="82" spans="1:46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7.7</v>
      </c>
      <c r="AB82" s="75">
        <f>-STOA!R82</f>
        <v>0</v>
      </c>
      <c r="AC82">
        <f t="shared" si="3"/>
        <v>0.21881808382485057</v>
      </c>
      <c r="AD82">
        <f t="shared" si="4"/>
        <v>25.830953800085936</v>
      </c>
      <c r="AE82">
        <f>'IDT-1'!D82</f>
        <v>0</v>
      </c>
      <c r="AF82" s="24"/>
      <c r="AG82">
        <f t="shared" si="5"/>
        <v>25.830953800085936</v>
      </c>
      <c r="AI82" s="34">
        <f>PXIL!L82</f>
        <v>0</v>
      </c>
      <c r="AJ82" s="34">
        <f>PXIL!R82</f>
        <v>0</v>
      </c>
      <c r="AK82" s="34">
        <f>RTM_IEX!L82</f>
        <v>0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12.51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</row>
    <row r="83" spans="1:46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7.7</v>
      </c>
      <c r="AB83" s="75">
        <f>-STOA!R83</f>
        <v>0</v>
      </c>
      <c r="AC83">
        <f t="shared" si="3"/>
        <v>0.21075408382485056</v>
      </c>
      <c r="AD83">
        <f t="shared" si="4"/>
        <v>24.879017800085936</v>
      </c>
      <c r="AE83">
        <f>'IDT-1'!D83</f>
        <v>0</v>
      </c>
      <c r="AF83" s="24"/>
      <c r="AG83">
        <f t="shared" si="5"/>
        <v>24.879017800085936</v>
      </c>
      <c r="AI83" s="34">
        <f>PXIL!L83</f>
        <v>0</v>
      </c>
      <c r="AJ83" s="34">
        <f>PXIL!R83</f>
        <v>0</v>
      </c>
      <c r="AK83" s="34">
        <f>RTM_IEX!L83</f>
        <v>11.55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</row>
    <row r="84" spans="1:46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7.7</v>
      </c>
      <c r="AB84" s="75">
        <f>-STOA!R84</f>
        <v>0</v>
      </c>
      <c r="AC84">
        <f t="shared" si="3"/>
        <v>0.21075408382485056</v>
      </c>
      <c r="AD84">
        <f t="shared" si="4"/>
        <v>24.879017800085936</v>
      </c>
      <c r="AE84">
        <f>'IDT-1'!D84</f>
        <v>0</v>
      </c>
      <c r="AF84" s="24"/>
      <c r="AG84">
        <f t="shared" si="5"/>
        <v>24.879017800085936</v>
      </c>
      <c r="AI84" s="34">
        <f>PXIL!L84</f>
        <v>0</v>
      </c>
      <c r="AJ84" s="34">
        <f>PXIL!R84</f>
        <v>0</v>
      </c>
      <c r="AK84" s="34">
        <f>RTM_IEX!L84</f>
        <v>11.55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</row>
    <row r="85" spans="1:46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7.7</v>
      </c>
      <c r="AB85" s="75">
        <f>-STOA!R85</f>
        <v>0</v>
      </c>
      <c r="AC85">
        <f t="shared" si="3"/>
        <v>0.21075408382485056</v>
      </c>
      <c r="AD85">
        <f t="shared" si="4"/>
        <v>24.879017800085936</v>
      </c>
      <c r="AE85">
        <f>'IDT-1'!D85</f>
        <v>0</v>
      </c>
      <c r="AF85" s="24"/>
      <c r="AG85">
        <f t="shared" si="5"/>
        <v>24.879017800085936</v>
      </c>
      <c r="AI85" s="34">
        <f>PXIL!L85</f>
        <v>0</v>
      </c>
      <c r="AJ85" s="34">
        <f>PXIL!R85</f>
        <v>0</v>
      </c>
      <c r="AK85" s="34">
        <f>RTM_IEX!L85</f>
        <v>11.55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</row>
    <row r="86" spans="1:46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7.7</v>
      </c>
      <c r="AB86" s="75">
        <f>-STOA!R86</f>
        <v>0</v>
      </c>
      <c r="AC86">
        <f t="shared" si="3"/>
        <v>0.21075408382485056</v>
      </c>
      <c r="AD86">
        <f t="shared" si="4"/>
        <v>24.879017800085936</v>
      </c>
      <c r="AE86">
        <f>'IDT-1'!D86</f>
        <v>0</v>
      </c>
      <c r="AF86" s="24"/>
      <c r="AG86">
        <f t="shared" si="5"/>
        <v>24.879017800085936</v>
      </c>
      <c r="AI86" s="34">
        <f>PXIL!L86</f>
        <v>0</v>
      </c>
      <c r="AJ86" s="34">
        <f>PXIL!R86</f>
        <v>0</v>
      </c>
      <c r="AK86" s="34">
        <f>RTM_IEX!L86</f>
        <v>11.55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</row>
    <row r="87" spans="1:46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5.84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7.7</v>
      </c>
      <c r="AB87" s="75">
        <f>-STOA!R87</f>
        <v>0</v>
      </c>
      <c r="AC87">
        <f t="shared" si="3"/>
        <v>0.194628</v>
      </c>
      <c r="AD87">
        <f t="shared" si="4"/>
        <v>22.975372</v>
      </c>
      <c r="AE87">
        <f>'IDT-1'!D87</f>
        <v>0</v>
      </c>
      <c r="AF87" s="24"/>
      <c r="AG87">
        <f t="shared" si="5"/>
        <v>22.975372</v>
      </c>
      <c r="AI87" s="34">
        <f>PXIL!L87</f>
        <v>0</v>
      </c>
      <c r="AJ87" s="34">
        <f>PXIL!R87</f>
        <v>0</v>
      </c>
      <c r="AK87" s="34">
        <f>RTM_IEX!L87</f>
        <v>9.6300000000000008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</row>
    <row r="88" spans="1:46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5.84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7.7</v>
      </c>
      <c r="AB88" s="75">
        <f>-STOA!R88</f>
        <v>0</v>
      </c>
      <c r="AC88">
        <f t="shared" si="3"/>
        <v>0.194628</v>
      </c>
      <c r="AD88">
        <f t="shared" si="4"/>
        <v>22.975372</v>
      </c>
      <c r="AE88">
        <f>'IDT-1'!D88</f>
        <v>0</v>
      </c>
      <c r="AF88" s="24"/>
      <c r="AG88">
        <f t="shared" si="5"/>
        <v>22.975372</v>
      </c>
      <c r="AI88" s="34">
        <f>PXIL!L88</f>
        <v>0</v>
      </c>
      <c r="AJ88" s="34">
        <f>PXIL!R88</f>
        <v>0</v>
      </c>
      <c r="AK88" s="34">
        <f>RTM_IEX!L88</f>
        <v>9.6300000000000008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</row>
    <row r="89" spans="1:46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5.84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7.7</v>
      </c>
      <c r="AB89" s="75">
        <f>-STOA!R89</f>
        <v>0</v>
      </c>
      <c r="AC89">
        <f t="shared" si="3"/>
        <v>0.194628</v>
      </c>
      <c r="AD89">
        <f t="shared" si="4"/>
        <v>22.975372</v>
      </c>
      <c r="AE89">
        <f>'IDT-1'!D89</f>
        <v>0</v>
      </c>
      <c r="AF89" s="24"/>
      <c r="AG89">
        <f t="shared" si="5"/>
        <v>22.975372</v>
      </c>
      <c r="AI89" s="34">
        <f>PXIL!L89</f>
        <v>0</v>
      </c>
      <c r="AJ89" s="34">
        <f>PXIL!R89</f>
        <v>0</v>
      </c>
      <c r="AK89" s="34">
        <f>RTM_IEX!L89</f>
        <v>9.6300000000000008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</row>
    <row r="90" spans="1:46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5.84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7.7</v>
      </c>
      <c r="AB90" s="75">
        <f>-STOA!R90</f>
        <v>0</v>
      </c>
      <c r="AC90">
        <f t="shared" si="3"/>
        <v>0.18647999999999998</v>
      </c>
      <c r="AD90">
        <f t="shared" si="4"/>
        <v>22.01352</v>
      </c>
      <c r="AE90">
        <f>'IDT-1'!D90</f>
        <v>0</v>
      </c>
      <c r="AF90" s="24"/>
      <c r="AG90">
        <f t="shared" si="5"/>
        <v>22.01352</v>
      </c>
      <c r="AI90" s="34">
        <f>PXIL!L90</f>
        <v>0</v>
      </c>
      <c r="AJ90" s="34">
        <f>PXIL!R90</f>
        <v>0</v>
      </c>
      <c r="AK90" s="34">
        <f>RTM_IEX!L90</f>
        <v>8.66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</row>
    <row r="91" spans="1:46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5.84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7.7</v>
      </c>
      <c r="AB91" s="75">
        <f>-STOA!R91</f>
        <v>0</v>
      </c>
      <c r="AC91">
        <f t="shared" si="3"/>
        <v>0.17841599999999999</v>
      </c>
      <c r="AD91">
        <f t="shared" si="4"/>
        <v>21.061584</v>
      </c>
      <c r="AE91">
        <f>'IDT-1'!D91</f>
        <v>0</v>
      </c>
      <c r="AF91" s="24"/>
      <c r="AG91">
        <f t="shared" si="5"/>
        <v>21.061584</v>
      </c>
      <c r="AI91" s="34">
        <f>PXIL!L91</f>
        <v>0</v>
      </c>
      <c r="AJ91" s="34">
        <f>PXIL!R91</f>
        <v>0</v>
      </c>
      <c r="AK91" s="34">
        <f>RTM_IEX!L91</f>
        <v>7.7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</row>
    <row r="92" spans="1:46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5.84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7.7</v>
      </c>
      <c r="AB92" s="75">
        <f>-STOA!R92</f>
        <v>0</v>
      </c>
      <c r="AC92">
        <f t="shared" si="3"/>
        <v>0.16228799999999999</v>
      </c>
      <c r="AD92">
        <f t="shared" si="4"/>
        <v>19.157712</v>
      </c>
      <c r="AE92">
        <f>'IDT-1'!D92</f>
        <v>0</v>
      </c>
      <c r="AF92" s="24"/>
      <c r="AG92">
        <f t="shared" si="5"/>
        <v>19.157712</v>
      </c>
      <c r="AI92" s="34">
        <f>PXIL!L92</f>
        <v>0</v>
      </c>
      <c r="AJ92" s="34">
        <f>PXIL!R92</f>
        <v>0</v>
      </c>
      <c r="AK92" s="34">
        <f>RTM_IEX!L92</f>
        <v>5.78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</row>
    <row r="93" spans="1:46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5.84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7.7</v>
      </c>
      <c r="AB93" s="75">
        <f>-STOA!R93</f>
        <v>0</v>
      </c>
      <c r="AC93">
        <f t="shared" si="3"/>
        <v>0.15414</v>
      </c>
      <c r="AD93">
        <f t="shared" si="4"/>
        <v>18.195859999999996</v>
      </c>
      <c r="AE93">
        <f>'IDT-1'!D93</f>
        <v>0</v>
      </c>
      <c r="AF93" s="24"/>
      <c r="AG93">
        <f t="shared" si="5"/>
        <v>18.195859999999996</v>
      </c>
      <c r="AI93" s="34">
        <f>PXIL!L93</f>
        <v>0</v>
      </c>
      <c r="AJ93" s="34">
        <f>PXIL!R93</f>
        <v>0</v>
      </c>
      <c r="AK93" s="34">
        <f>RTM_IEX!L93</f>
        <v>4.8099999999999996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</row>
    <row r="94" spans="1:46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5.84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7.7</v>
      </c>
      <c r="AB94" s="75">
        <f>-STOA!R94</f>
        <v>0</v>
      </c>
      <c r="AC94">
        <f t="shared" si="3"/>
        <v>0.14607599999999998</v>
      </c>
      <c r="AD94">
        <f t="shared" si="4"/>
        <v>17.243924</v>
      </c>
      <c r="AE94">
        <f>'IDT-1'!D94</f>
        <v>0</v>
      </c>
      <c r="AF94" s="24"/>
      <c r="AG94">
        <f t="shared" si="5"/>
        <v>17.243924</v>
      </c>
      <c r="AI94" s="34">
        <f>PXIL!L94</f>
        <v>0</v>
      </c>
      <c r="AJ94" s="34">
        <f>PXIL!R94</f>
        <v>0</v>
      </c>
      <c r="AK94" s="34">
        <f>RTM_IEX!L94</f>
        <v>3.85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</row>
    <row r="95" spans="1:46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5.84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7.7</v>
      </c>
      <c r="AB95" s="75">
        <f>-STOA!R95</f>
        <v>0</v>
      </c>
      <c r="AC95">
        <f t="shared" si="3"/>
        <v>0.12994799999999998</v>
      </c>
      <c r="AD95">
        <f t="shared" si="4"/>
        <v>15.340051999999998</v>
      </c>
      <c r="AE95">
        <f>'IDT-1'!D95</f>
        <v>0</v>
      </c>
      <c r="AF95" s="24"/>
      <c r="AG95">
        <f t="shared" si="5"/>
        <v>15.340051999999998</v>
      </c>
      <c r="AI95" s="34">
        <f>PXIL!L95</f>
        <v>0</v>
      </c>
      <c r="AJ95" s="34">
        <f>PXIL!R95</f>
        <v>0</v>
      </c>
      <c r="AK95" s="34">
        <f>RTM_IEX!L95</f>
        <v>1.93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</row>
    <row r="96" spans="1:46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5.84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7.7</v>
      </c>
      <c r="AB96" s="75">
        <f>-STOA!R96</f>
        <v>0</v>
      </c>
      <c r="AC96">
        <f t="shared" si="3"/>
        <v>0.12179999999999999</v>
      </c>
      <c r="AD96">
        <f t="shared" si="4"/>
        <v>14.3782</v>
      </c>
      <c r="AE96">
        <f>'IDT-1'!D96</f>
        <v>0</v>
      </c>
      <c r="AF96" s="24"/>
      <c r="AG96">
        <f t="shared" si="5"/>
        <v>14.3782</v>
      </c>
      <c r="AI96" s="34">
        <f>PXIL!L96</f>
        <v>0</v>
      </c>
      <c r="AJ96" s="34">
        <f>PXIL!R96</f>
        <v>0</v>
      </c>
      <c r="AK96" s="34">
        <f>RTM_IEX!L96</f>
        <v>0.96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</row>
    <row r="97" spans="1:46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5.84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7.7</v>
      </c>
      <c r="AB97" s="75">
        <f>-STOA!R97</f>
        <v>0</v>
      </c>
      <c r="AC97">
        <f t="shared" si="3"/>
        <v>0.11373599999999999</v>
      </c>
      <c r="AD97">
        <f t="shared" si="4"/>
        <v>13.426264</v>
      </c>
      <c r="AE97">
        <f>'IDT-1'!D97</f>
        <v>0</v>
      </c>
      <c r="AF97" s="24"/>
      <c r="AG97">
        <f t="shared" si="5"/>
        <v>13.426264</v>
      </c>
      <c r="AI97" s="34">
        <f>PXIL!L97</f>
        <v>0</v>
      </c>
      <c r="AJ97" s="34">
        <f>PXIL!R97</f>
        <v>0</v>
      </c>
      <c r="AK97" s="34">
        <f>RTM_IEX!L97</f>
        <v>0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</row>
    <row r="98" spans="1:46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5.84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7.7</v>
      </c>
      <c r="AB98" s="75">
        <f>-STOA!R98</f>
        <v>0</v>
      </c>
      <c r="AC98">
        <f t="shared" si="3"/>
        <v>0.11373599999999999</v>
      </c>
      <c r="AD98">
        <f t="shared" si="4"/>
        <v>13.426264</v>
      </c>
      <c r="AE98">
        <f>'IDT-1'!D98</f>
        <v>0</v>
      </c>
      <c r="AF98" s="24"/>
      <c r="AG98">
        <f t="shared" si="5"/>
        <v>13.426264</v>
      </c>
      <c r="AI98" s="34">
        <f>PXIL!L98</f>
        <v>0</v>
      </c>
      <c r="AJ98" s="34">
        <f>PXIL!R98</f>
        <v>0</v>
      </c>
      <c r="AK98" s="34">
        <f>RTM_IEX!L98</f>
        <v>0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0.14015825018978464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3.0917500000000004E-2</v>
      </c>
      <c r="Z99" s="34">
        <f t="shared" si="6"/>
        <v>0</v>
      </c>
      <c r="AA99" s="75">
        <f t="shared" si="6"/>
        <v>0.23528750000000023</v>
      </c>
      <c r="AB99" s="75">
        <f t="shared" si="6"/>
        <v>0</v>
      </c>
      <c r="AC99">
        <f t="shared" si="6"/>
        <v>4.6259651511302942E-3</v>
      </c>
      <c r="AD99">
        <f t="shared" si="6"/>
        <v>0.50947978503865454</v>
      </c>
      <c r="AE99">
        <f t="shared" ref="AE99:AT99" si="7">SUM(AE3:AE98)/4000</f>
        <v>0</v>
      </c>
      <c r="AG99">
        <f t="shared" si="7"/>
        <v>0.50947978503865454</v>
      </c>
      <c r="AI99">
        <f t="shared" si="7"/>
        <v>0</v>
      </c>
      <c r="AJ99">
        <f t="shared" si="7"/>
        <v>0</v>
      </c>
      <c r="AK99">
        <f t="shared" si="7"/>
        <v>0.10058999999999998</v>
      </c>
      <c r="AL99">
        <f t="shared" si="7"/>
        <v>-1.8225000000000002E-2</v>
      </c>
      <c r="AM99">
        <f t="shared" si="7"/>
        <v>0</v>
      </c>
      <c r="AN99">
        <f t="shared" si="7"/>
        <v>0</v>
      </c>
      <c r="AO99">
        <f t="shared" si="7"/>
        <v>2.5377500000000001E-2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T99"/>
  <sheetViews>
    <sheetView workbookViewId="0">
      <pane xSplit="1" ySplit="2" topLeftCell="Z74" activePane="bottomRight" state="frozen"/>
      <selection activeCell="M3" sqref="M3:M98"/>
      <selection pane="topRight" activeCell="M3" sqref="M3:M98"/>
      <selection pane="bottomLeft" activeCell="M3" sqref="M3:M98"/>
      <selection pane="bottomRight" activeCell="AD3" sqref="AD3:AD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6" ht="15" customHeight="1">
      <c r="A1" s="190">
        <f>Allocation_SG!A1</f>
        <v>45337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191</v>
      </c>
      <c r="K1" s="219" t="s">
        <v>192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30" t="s">
        <v>143</v>
      </c>
      <c r="Q1" s="230" t="s">
        <v>144</v>
      </c>
      <c r="R1" s="228" t="s">
        <v>314</v>
      </c>
      <c r="S1" s="228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6" t="s">
        <v>218</v>
      </c>
      <c r="Z1" s="226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25" t="s">
        <v>373</v>
      </c>
      <c r="AP1" s="225" t="s">
        <v>374</v>
      </c>
      <c r="AQ1" s="225" t="s">
        <v>375</v>
      </c>
      <c r="AR1" s="225" t="s">
        <v>376</v>
      </c>
      <c r="AS1" s="226" t="s">
        <v>525</v>
      </c>
      <c r="AT1" s="226" t="s">
        <v>526</v>
      </c>
    </row>
    <row r="2" spans="1:46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30"/>
      <c r="Q2" s="230"/>
      <c r="R2" s="228"/>
      <c r="S2" s="228"/>
      <c r="T2" s="40" t="s">
        <v>294</v>
      </c>
      <c r="U2" s="231"/>
      <c r="V2" s="65" t="s">
        <v>284</v>
      </c>
      <c r="W2" s="65" t="s">
        <v>284</v>
      </c>
      <c r="X2" s="219"/>
      <c r="Y2" s="226"/>
      <c r="Z2" s="226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6"/>
      <c r="AJ2" s="226"/>
      <c r="AK2" s="226"/>
      <c r="AL2" s="226"/>
      <c r="AM2" s="226"/>
      <c r="AN2" s="226"/>
      <c r="AO2" s="225"/>
      <c r="AP2" s="225"/>
      <c r="AQ2" s="225"/>
      <c r="AR2" s="225"/>
      <c r="AS2" s="226"/>
      <c r="AT2" s="226"/>
    </row>
    <row r="3" spans="1:46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19.252016999999999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0.96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0.16978094279999997</v>
      </c>
      <c r="AD3">
        <f>SUM(B3:AB3,AI3:AT3)-AC3</f>
        <v>20.0422360572</v>
      </c>
      <c r="AE3">
        <v>0</v>
      </c>
      <c r="AF3" s="24"/>
      <c r="AG3">
        <f>SUM(AD3:AF3)</f>
        <v>20.0422360572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</row>
    <row r="4" spans="1:46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19.187878000000001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0.1611781752</v>
      </c>
      <c r="AD4">
        <f t="shared" ref="AD4:AD67" si="1">SUM(B4:AB4,AI4:AT4)-AC4</f>
        <v>19.026699824800001</v>
      </c>
      <c r="AE4">
        <v>0</v>
      </c>
      <c r="AF4" s="24"/>
      <c r="AG4">
        <f t="shared" ref="AG4:AG67" si="2">SUM(AD4:AF4)</f>
        <v>19.026699824800001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</row>
    <row r="5" spans="1:46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16.632512999999999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0.13971310919999999</v>
      </c>
      <c r="AD5">
        <f t="shared" si="1"/>
        <v>16.492799890800001</v>
      </c>
      <c r="AE5">
        <v>0</v>
      </c>
      <c r="AF5" s="24"/>
      <c r="AG5">
        <f t="shared" si="2"/>
        <v>16.492799890800001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</row>
    <row r="6" spans="1:46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14.202904999999999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0.11930440199999999</v>
      </c>
      <c r="AD6">
        <f t="shared" si="1"/>
        <v>14.083600598</v>
      </c>
      <c r="AE6">
        <v>0</v>
      </c>
      <c r="AF6" s="24"/>
      <c r="AG6">
        <f t="shared" si="2"/>
        <v>14.083600598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</row>
    <row r="7" spans="1:46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14.460368000000001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0.1214670912</v>
      </c>
      <c r="AD7">
        <f t="shared" si="1"/>
        <v>14.338900908800001</v>
      </c>
      <c r="AE7">
        <v>0</v>
      </c>
      <c r="AF7" s="24"/>
      <c r="AG7">
        <f t="shared" si="2"/>
        <v>14.338900908800001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</row>
    <row r="8" spans="1:46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14.135538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0.11873851919999999</v>
      </c>
      <c r="AD8">
        <f t="shared" si="1"/>
        <v>14.0167994808</v>
      </c>
      <c r="AE8">
        <v>0</v>
      </c>
      <c r="AF8" s="24"/>
      <c r="AG8">
        <f t="shared" si="2"/>
        <v>14.0167994808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</row>
    <row r="9" spans="1:46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15.044473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0.12637357320000001</v>
      </c>
      <c r="AD9">
        <f t="shared" si="1"/>
        <v>14.9180994268</v>
      </c>
      <c r="AE9">
        <v>0</v>
      </c>
      <c r="AF9" s="24"/>
      <c r="AG9">
        <f t="shared" si="2"/>
        <v>14.9180994268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</row>
    <row r="10" spans="1:46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14.925777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0.1253765268</v>
      </c>
      <c r="AD10">
        <f t="shared" si="1"/>
        <v>14.8004004732</v>
      </c>
      <c r="AE10">
        <v>0</v>
      </c>
      <c r="AF10" s="24"/>
      <c r="AG10">
        <f t="shared" si="2"/>
        <v>14.8004004732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</row>
    <row r="11" spans="1:46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13.762404999999999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0.11560420199999999</v>
      </c>
      <c r="AD11">
        <f t="shared" si="1"/>
        <v>13.646800797999999</v>
      </c>
      <c r="AE11">
        <v>0</v>
      </c>
      <c r="AF11" s="24"/>
      <c r="AG11">
        <f t="shared" si="2"/>
        <v>13.646800797999999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</row>
    <row r="12" spans="1:46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13.844493999999999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0.11629374959999998</v>
      </c>
      <c r="AD12">
        <f t="shared" si="1"/>
        <v>13.728200250399999</v>
      </c>
      <c r="AE12">
        <v>0</v>
      </c>
      <c r="AF12" s="24"/>
      <c r="AG12">
        <f t="shared" si="2"/>
        <v>13.728200250399999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</row>
    <row r="13" spans="1:46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16.197156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0.13605611039999999</v>
      </c>
      <c r="AD13">
        <f t="shared" si="1"/>
        <v>16.061099889600001</v>
      </c>
      <c r="AE13">
        <v>0</v>
      </c>
      <c r="AF13" s="24"/>
      <c r="AG13">
        <f t="shared" si="2"/>
        <v>16.061099889600001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</row>
    <row r="14" spans="1:46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17.801835000000001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0.14953541400000001</v>
      </c>
      <c r="AD14">
        <f t="shared" si="1"/>
        <v>17.652299586000002</v>
      </c>
      <c r="AE14">
        <v>0</v>
      </c>
      <c r="AF14" s="24"/>
      <c r="AG14">
        <f t="shared" si="2"/>
        <v>17.652299586000002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</row>
    <row r="15" spans="1:46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18.281262999999999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0.15356260919999998</v>
      </c>
      <c r="AD15">
        <f t="shared" si="1"/>
        <v>18.127700390799998</v>
      </c>
      <c r="AE15">
        <v>0</v>
      </c>
      <c r="AF15" s="24"/>
      <c r="AG15">
        <f t="shared" si="2"/>
        <v>18.127700390799998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</row>
    <row r="16" spans="1:46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16.323920999999999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0.13712093639999998</v>
      </c>
      <c r="AD16">
        <f t="shared" si="1"/>
        <v>16.1868000636</v>
      </c>
      <c r="AE16">
        <v>0</v>
      </c>
      <c r="AF16" s="24"/>
      <c r="AG16">
        <f t="shared" si="2"/>
        <v>16.1868000636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</row>
    <row r="17" spans="1:46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16.002925000000001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0.13442456999999999</v>
      </c>
      <c r="AD17">
        <f t="shared" si="1"/>
        <v>15.868500430000001</v>
      </c>
      <c r="AE17">
        <v>0</v>
      </c>
      <c r="AF17" s="24"/>
      <c r="AG17">
        <f t="shared" si="2"/>
        <v>15.868500430000001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</row>
    <row r="18" spans="1:46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19.252016999999999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0.67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0.16826894279999999</v>
      </c>
      <c r="AD18">
        <f t="shared" si="1"/>
        <v>19.863748057200002</v>
      </c>
      <c r="AE18">
        <v>0</v>
      </c>
      <c r="AF18" s="24"/>
      <c r="AG18">
        <f t="shared" si="2"/>
        <v>19.863748057200002</v>
      </c>
      <c r="AI18" s="34">
        <f>PXIL!M18</f>
        <v>0</v>
      </c>
      <c r="AJ18" s="34">
        <f>PXIL!S18</f>
        <v>0</v>
      </c>
      <c r="AK18" s="34">
        <f>RTM_IEX!M18</f>
        <v>0.1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0.01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</row>
    <row r="19" spans="1:46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19.252016999999999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2.6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0.18439694279999999</v>
      </c>
      <c r="AD19">
        <f t="shared" si="1"/>
        <v>21.767620057200002</v>
      </c>
      <c r="AE19">
        <v>0</v>
      </c>
      <c r="AF19" s="24"/>
      <c r="AG19">
        <f t="shared" si="2"/>
        <v>21.767620057200002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0.1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</row>
    <row r="20" spans="1:46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19.252016999999999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3.18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0.18994094279999998</v>
      </c>
      <c r="AD20">
        <f t="shared" si="1"/>
        <v>22.422076057199998</v>
      </c>
      <c r="AE20">
        <v>0</v>
      </c>
      <c r="AF20" s="24"/>
      <c r="AG20">
        <f t="shared" si="2"/>
        <v>22.422076057199998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0.18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</row>
    <row r="21" spans="1:46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19.252016999999999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3.66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0.19380494279999999</v>
      </c>
      <c r="AD21">
        <f t="shared" si="1"/>
        <v>22.878212057199999</v>
      </c>
      <c r="AE21">
        <v>0</v>
      </c>
      <c r="AF21" s="24"/>
      <c r="AG21">
        <f t="shared" si="2"/>
        <v>22.878212057199999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0.16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</row>
    <row r="22" spans="1:46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19.252016999999999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1.73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0.17885294279999997</v>
      </c>
      <c r="AD22">
        <f t="shared" si="1"/>
        <v>21.113164057200002</v>
      </c>
      <c r="AE22">
        <v>0</v>
      </c>
      <c r="AF22" s="24"/>
      <c r="AG22">
        <f t="shared" si="2"/>
        <v>21.113164057200002</v>
      </c>
      <c r="AI22" s="34">
        <f>PXIL!M22</f>
        <v>0</v>
      </c>
      <c r="AJ22" s="34">
        <f>PXIL!S22</f>
        <v>0</v>
      </c>
      <c r="AK22" s="34">
        <f>RTM_IEX!M22</f>
        <v>0.1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0.21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</row>
    <row r="23" spans="1:46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19.252016999999999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5.68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0.20942894279999996</v>
      </c>
      <c r="AD23">
        <f t="shared" si="1"/>
        <v>24.722588057199999</v>
      </c>
      <c r="AE23">
        <v>0</v>
      </c>
      <c r="AF23" s="24"/>
      <c r="AG23">
        <f t="shared" si="2"/>
        <v>24.722588057199999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</row>
    <row r="24" spans="1:46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19.252016999999999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7.12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0.22152494279999999</v>
      </c>
      <c r="AD24">
        <f t="shared" si="1"/>
        <v>26.150492057200001</v>
      </c>
      <c r="AE24">
        <v>0</v>
      </c>
      <c r="AF24" s="24"/>
      <c r="AG24">
        <f t="shared" si="2"/>
        <v>26.150492057200001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</row>
    <row r="25" spans="1:46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19.252016999999999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7.12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0.22152494279999999</v>
      </c>
      <c r="AD25">
        <f t="shared" si="1"/>
        <v>26.150492057200001</v>
      </c>
      <c r="AE25">
        <v>0</v>
      </c>
      <c r="AF25" s="24"/>
      <c r="AG25">
        <f t="shared" si="2"/>
        <v>26.150492057200001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</row>
    <row r="26" spans="1:46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19.252016999999999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7.32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0.22320494279999997</v>
      </c>
      <c r="AD26">
        <f t="shared" si="1"/>
        <v>26.3488120572</v>
      </c>
      <c r="AE26">
        <v>0</v>
      </c>
      <c r="AF26" s="24"/>
      <c r="AG26">
        <f t="shared" si="2"/>
        <v>26.3488120572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</row>
    <row r="27" spans="1:46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19.252016999999999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5.78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0.2102689428</v>
      </c>
      <c r="AD27">
        <f t="shared" si="1"/>
        <v>24.821748057200001</v>
      </c>
      <c r="AE27">
        <v>0</v>
      </c>
      <c r="AF27" s="24"/>
      <c r="AG27">
        <f t="shared" si="2"/>
        <v>24.821748057200001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</row>
    <row r="28" spans="1:46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19.252016999999999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6.16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0.21346094279999997</v>
      </c>
      <c r="AD28">
        <f t="shared" si="1"/>
        <v>25.198556057199998</v>
      </c>
      <c r="AE28">
        <v>0</v>
      </c>
      <c r="AF28" s="24"/>
      <c r="AG28">
        <f t="shared" si="2"/>
        <v>25.198556057199998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</row>
    <row r="29" spans="1:46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19.252016999999999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5.87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0.21102494279999998</v>
      </c>
      <c r="AD29">
        <f t="shared" si="1"/>
        <v>24.910992057199998</v>
      </c>
      <c r="AE29">
        <v>0</v>
      </c>
      <c r="AF29" s="24"/>
      <c r="AG29">
        <f t="shared" si="2"/>
        <v>24.910992057199998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</row>
    <row r="30" spans="1:46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19.252016999999999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5.91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0.21220094279999999</v>
      </c>
      <c r="AD30">
        <f t="shared" si="1"/>
        <v>25.049816057200001</v>
      </c>
      <c r="AE30">
        <v>0</v>
      </c>
      <c r="AF30" s="24"/>
      <c r="AG30">
        <f t="shared" si="2"/>
        <v>25.049816057200001</v>
      </c>
      <c r="AI30" s="34">
        <f>PXIL!M30</f>
        <v>0</v>
      </c>
      <c r="AJ30" s="34">
        <f>PXIL!S30</f>
        <v>0</v>
      </c>
      <c r="AK30" s="34">
        <f>RTM_IEX!M30</f>
        <v>0.1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</row>
    <row r="31" spans="1:46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19.252016999999999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3.52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0.20287694279999996</v>
      </c>
      <c r="AD31">
        <f t="shared" si="1"/>
        <v>23.949140057200001</v>
      </c>
      <c r="AE31">
        <v>0</v>
      </c>
      <c r="AF31" s="24"/>
      <c r="AG31">
        <f t="shared" si="2"/>
        <v>23.949140057200001</v>
      </c>
      <c r="AI31" s="34">
        <f>PXIL!M31</f>
        <v>0</v>
      </c>
      <c r="AJ31" s="34">
        <f>PXIL!S31</f>
        <v>0</v>
      </c>
      <c r="AK31" s="34">
        <f>RTM_IEX!M31</f>
        <v>0.87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0.51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</row>
    <row r="32" spans="1:46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19.252016999999999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1.91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0.1880089428</v>
      </c>
      <c r="AD32">
        <f t="shared" si="1"/>
        <v>22.194008057199998</v>
      </c>
      <c r="AE32">
        <v>0</v>
      </c>
      <c r="AF32" s="24"/>
      <c r="AG32">
        <f t="shared" si="2"/>
        <v>22.194008057199998</v>
      </c>
      <c r="AI32" s="34">
        <f>PXIL!M32</f>
        <v>0</v>
      </c>
      <c r="AJ32" s="34">
        <f>PXIL!S32</f>
        <v>0</v>
      </c>
      <c r="AK32" s="34">
        <f>RTM_IEX!M32</f>
        <v>1.06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0.16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</row>
    <row r="33" spans="1:46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19.252016999999999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0.9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0.17843294279999997</v>
      </c>
      <c r="AD33">
        <f t="shared" si="1"/>
        <v>21.063584057199996</v>
      </c>
      <c r="AE33">
        <v>0</v>
      </c>
      <c r="AF33" s="24"/>
      <c r="AG33">
        <f t="shared" si="2"/>
        <v>21.063584057199996</v>
      </c>
      <c r="AI33" s="34">
        <f>PXIL!M33</f>
        <v>0</v>
      </c>
      <c r="AJ33" s="34">
        <f>PXIL!S33</f>
        <v>0</v>
      </c>
      <c r="AK33" s="34">
        <f>RTM_IEX!M33</f>
        <v>0.96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0.13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</row>
    <row r="34" spans="1:46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19.252016999999999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0.67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0.17566094279999997</v>
      </c>
      <c r="AD34">
        <f t="shared" si="1"/>
        <v>20.736356057200002</v>
      </c>
      <c r="AE34">
        <v>0</v>
      </c>
      <c r="AF34" s="24"/>
      <c r="AG34">
        <f t="shared" si="2"/>
        <v>20.736356057200002</v>
      </c>
      <c r="AI34" s="34">
        <f>PXIL!M34</f>
        <v>0</v>
      </c>
      <c r="AJ34" s="34">
        <f>PXIL!S34</f>
        <v>0</v>
      </c>
      <c r="AK34" s="34">
        <f>RTM_IEX!M34</f>
        <v>0.87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0.12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</row>
    <row r="35" spans="1:46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19.252016999999999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1.1200000000000001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0.1822129428</v>
      </c>
      <c r="AD35">
        <f t="shared" si="1"/>
        <v>21.5098040572</v>
      </c>
      <c r="AE35">
        <v>0</v>
      </c>
      <c r="AF35" s="24"/>
      <c r="AG35">
        <f t="shared" si="2"/>
        <v>21.5098040572</v>
      </c>
      <c r="AI35" s="34">
        <f>PXIL!M35</f>
        <v>0</v>
      </c>
      <c r="AJ35" s="34">
        <f>PXIL!S35</f>
        <v>0</v>
      </c>
      <c r="AK35" s="34">
        <f>RTM_IEX!M35</f>
        <v>1.06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0.26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</row>
    <row r="36" spans="1:46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19.252016999999999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3.01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0.22698494279999998</v>
      </c>
      <c r="AD36">
        <f t="shared" si="1"/>
        <v>26.795032057199997</v>
      </c>
      <c r="AE36">
        <v>0</v>
      </c>
      <c r="AF36" s="24"/>
      <c r="AG36">
        <f t="shared" si="2"/>
        <v>26.795032057199997</v>
      </c>
      <c r="AI36" s="34">
        <f>PXIL!M36</f>
        <v>0</v>
      </c>
      <c r="AJ36" s="34">
        <f>PXIL!S36</f>
        <v>0</v>
      </c>
      <c r="AK36" s="34">
        <f>RTM_IEX!M36</f>
        <v>4.04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0.72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</row>
    <row r="37" spans="1:46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19.252016999999999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1.74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0.18649694279999998</v>
      </c>
      <c r="AD37">
        <f t="shared" si="1"/>
        <v>22.015520057199996</v>
      </c>
      <c r="AE37">
        <v>0</v>
      </c>
      <c r="AF37" s="24"/>
      <c r="AG37">
        <f t="shared" si="2"/>
        <v>22.015520057199996</v>
      </c>
      <c r="AI37" s="34">
        <f>PXIL!M37</f>
        <v>0</v>
      </c>
      <c r="AJ37" s="34">
        <f>PXIL!S37</f>
        <v>0</v>
      </c>
      <c r="AK37" s="34">
        <f>RTM_IEX!M37</f>
        <v>0.77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0.44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</row>
    <row r="38" spans="1:46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19.252016999999999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2.62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0.19598894279999998</v>
      </c>
      <c r="AD38">
        <f t="shared" si="1"/>
        <v>23.136028057200001</v>
      </c>
      <c r="AE38">
        <v>0</v>
      </c>
      <c r="AF38" s="24"/>
      <c r="AG38">
        <f t="shared" si="2"/>
        <v>23.136028057200001</v>
      </c>
      <c r="AI38" s="34">
        <f>PXIL!M38</f>
        <v>0</v>
      </c>
      <c r="AJ38" s="34">
        <f>PXIL!S38</f>
        <v>0</v>
      </c>
      <c r="AK38" s="34">
        <f>RTM_IEX!M38</f>
        <v>0.39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1.07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</row>
    <row r="39" spans="1:46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19.252016999999999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2.98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0.21740894279999998</v>
      </c>
      <c r="AD39">
        <f t="shared" si="1"/>
        <v>25.664608057199999</v>
      </c>
      <c r="AE39">
        <v>0</v>
      </c>
      <c r="AF39" s="24"/>
      <c r="AG39">
        <f t="shared" si="2"/>
        <v>25.664608057199999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3.65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</row>
    <row r="40" spans="1:46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19.252016999999999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1.64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0.21488894279999998</v>
      </c>
      <c r="AD40">
        <f t="shared" si="1"/>
        <v>25.367128057200002</v>
      </c>
      <c r="AE40">
        <v>0</v>
      </c>
      <c r="AF40" s="24"/>
      <c r="AG40">
        <f t="shared" si="2"/>
        <v>25.367128057200002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4.6900000000000004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</row>
    <row r="41" spans="1:46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19.252016999999999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0.20279294279999999</v>
      </c>
      <c r="AD41">
        <f t="shared" si="1"/>
        <v>23.939224057200001</v>
      </c>
      <c r="AE41">
        <v>0</v>
      </c>
      <c r="AF41" s="24"/>
      <c r="AG41">
        <f t="shared" si="2"/>
        <v>23.939224057200001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4.8899999999999997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</row>
    <row r="42" spans="1:46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19.252016999999999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0.20858894279999998</v>
      </c>
      <c r="AD42">
        <f t="shared" si="1"/>
        <v>24.623428057200002</v>
      </c>
      <c r="AE42">
        <v>0</v>
      </c>
      <c r="AF42" s="24"/>
      <c r="AG42">
        <f t="shared" si="2"/>
        <v>24.623428057200002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5.58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</row>
    <row r="43" spans="1:46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19.252016999999999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0.1819609428</v>
      </c>
      <c r="AD43">
        <f t="shared" si="1"/>
        <v>21.480056057199999</v>
      </c>
      <c r="AE43">
        <v>0</v>
      </c>
      <c r="AF43" s="24"/>
      <c r="AG43">
        <f t="shared" si="2"/>
        <v>21.480056057199999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2.41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</row>
    <row r="44" spans="1:46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19.252016999999999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0.17952494279999998</v>
      </c>
      <c r="AD44">
        <f t="shared" si="1"/>
        <v>21.192492057199999</v>
      </c>
      <c r="AE44">
        <v>0</v>
      </c>
      <c r="AF44" s="24"/>
      <c r="AG44">
        <f t="shared" si="2"/>
        <v>21.192492057199999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2.12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</row>
    <row r="45" spans="1:46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19.252016999999999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0.17221694279999999</v>
      </c>
      <c r="AD45">
        <f t="shared" si="1"/>
        <v>20.3298000572</v>
      </c>
      <c r="AE45">
        <v>0</v>
      </c>
      <c r="AF45" s="24"/>
      <c r="AG45">
        <f t="shared" si="2"/>
        <v>20.3298000572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1.25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</row>
    <row r="46" spans="1:46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19.252016999999999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0.18028094279999998</v>
      </c>
      <c r="AD46">
        <f t="shared" si="1"/>
        <v>21.2817360572</v>
      </c>
      <c r="AE46">
        <v>0</v>
      </c>
      <c r="AF46" s="24"/>
      <c r="AG46">
        <f t="shared" si="2"/>
        <v>21.2817360572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2.21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</row>
    <row r="47" spans="1:46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19.252016999999999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0.18355694279999998</v>
      </c>
      <c r="AD47">
        <f t="shared" si="1"/>
        <v>21.668460057200001</v>
      </c>
      <c r="AE47">
        <v>0</v>
      </c>
      <c r="AF47" s="24"/>
      <c r="AG47">
        <f t="shared" si="2"/>
        <v>21.668460057200001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2.6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</row>
    <row r="48" spans="1:46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19.252016999999999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4.91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0.20296094279999999</v>
      </c>
      <c r="AD48">
        <f t="shared" si="1"/>
        <v>23.959056057199998</v>
      </c>
      <c r="AE48">
        <v>0</v>
      </c>
      <c r="AF48" s="24"/>
      <c r="AG48">
        <f t="shared" si="2"/>
        <v>23.959056057199998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</row>
    <row r="49" spans="1:46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19.252016999999999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0.87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0.16902494279999999</v>
      </c>
      <c r="AD49">
        <f t="shared" si="1"/>
        <v>19.952992057199999</v>
      </c>
      <c r="AE49">
        <v>0</v>
      </c>
      <c r="AF49" s="24"/>
      <c r="AG49">
        <f t="shared" si="2"/>
        <v>19.952992057199999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</row>
    <row r="50" spans="1:46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19.252016999999999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1.1599999999999999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0.17146094279999999</v>
      </c>
      <c r="AD50">
        <f t="shared" si="1"/>
        <v>20.240556057199999</v>
      </c>
      <c r="AE50">
        <v>0</v>
      </c>
      <c r="AF50" s="24"/>
      <c r="AG50">
        <f t="shared" si="2"/>
        <v>20.240556057199999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</row>
    <row r="51" spans="1:46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19.252016999999999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0.17952494279999998</v>
      </c>
      <c r="AD51">
        <f t="shared" si="1"/>
        <v>21.192492057199999</v>
      </c>
      <c r="AE51">
        <v>0</v>
      </c>
      <c r="AF51" s="24"/>
      <c r="AG51">
        <f t="shared" si="2"/>
        <v>21.192492057199999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2.12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</row>
    <row r="52" spans="1:46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19.252016999999999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0.18758894279999999</v>
      </c>
      <c r="AD52">
        <f t="shared" si="1"/>
        <v>22.144428057199999</v>
      </c>
      <c r="AE52">
        <v>0</v>
      </c>
      <c r="AF52" s="24"/>
      <c r="AG52">
        <f t="shared" si="2"/>
        <v>22.144428057199999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3.08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</row>
    <row r="53" spans="1:46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19.252016999999999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0.19733294279999999</v>
      </c>
      <c r="AD53">
        <f t="shared" si="1"/>
        <v>23.294684057199998</v>
      </c>
      <c r="AE53">
        <v>0</v>
      </c>
      <c r="AF53" s="24"/>
      <c r="AG53">
        <f t="shared" si="2"/>
        <v>23.294684057199998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4.24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</row>
    <row r="54" spans="1:46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19.252016999999999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0.1786849428</v>
      </c>
      <c r="AD54">
        <f t="shared" si="1"/>
        <v>21.093332057199998</v>
      </c>
      <c r="AE54">
        <v>0</v>
      </c>
      <c r="AF54" s="24"/>
      <c r="AG54">
        <f t="shared" si="2"/>
        <v>21.093332057199998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2.02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</row>
    <row r="55" spans="1:46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19.252016999999999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0.20539694279999998</v>
      </c>
      <c r="AD55">
        <f t="shared" si="1"/>
        <v>24.246620057199998</v>
      </c>
      <c r="AE55">
        <v>0</v>
      </c>
      <c r="AF55" s="24"/>
      <c r="AG55">
        <f t="shared" si="2"/>
        <v>24.246620057199998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5.2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</row>
    <row r="56" spans="1:46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19.252016999999999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0.1980889428</v>
      </c>
      <c r="AD56">
        <f t="shared" si="1"/>
        <v>23.383928057200002</v>
      </c>
      <c r="AE56">
        <v>0</v>
      </c>
      <c r="AF56" s="24"/>
      <c r="AG56">
        <f t="shared" si="2"/>
        <v>23.383928057200002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4.33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</row>
    <row r="57" spans="1:46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19.252016999999999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0.21026894279999997</v>
      </c>
      <c r="AD57">
        <f t="shared" si="1"/>
        <v>24.821748057200001</v>
      </c>
      <c r="AE57">
        <v>0</v>
      </c>
      <c r="AF57" s="24"/>
      <c r="AG57">
        <f t="shared" si="2"/>
        <v>24.821748057200001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5.78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</row>
    <row r="58" spans="1:46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19.252016999999999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0.20212094279999998</v>
      </c>
      <c r="AD58">
        <f t="shared" si="1"/>
        <v>23.859896057199997</v>
      </c>
      <c r="AE58">
        <v>0</v>
      </c>
      <c r="AF58" s="24"/>
      <c r="AG58">
        <f t="shared" si="2"/>
        <v>23.859896057199997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4.8099999999999996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</row>
    <row r="59" spans="1:46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19.252016999999999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0.17952494279999998</v>
      </c>
      <c r="AD59">
        <f t="shared" si="1"/>
        <v>21.192492057199999</v>
      </c>
      <c r="AE59">
        <v>0</v>
      </c>
      <c r="AF59" s="24"/>
      <c r="AG59">
        <f t="shared" si="2"/>
        <v>21.192492057199999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2.12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</row>
    <row r="60" spans="1:46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19.252016999999999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0.19968494279999999</v>
      </c>
      <c r="AD60">
        <f t="shared" si="1"/>
        <v>23.572332057199997</v>
      </c>
      <c r="AE60">
        <v>0</v>
      </c>
      <c r="AF60" s="24"/>
      <c r="AG60">
        <f t="shared" si="2"/>
        <v>23.572332057199997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4.5199999999999996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</row>
    <row r="61" spans="1:46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19.252016999999999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0.21026894279999997</v>
      </c>
      <c r="AD61">
        <f t="shared" si="1"/>
        <v>24.821748057200001</v>
      </c>
      <c r="AE61">
        <v>0</v>
      </c>
      <c r="AF61" s="24"/>
      <c r="AG61">
        <f t="shared" si="2"/>
        <v>24.821748057200001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5.78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</row>
    <row r="62" spans="1:46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19.252016999999999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0.20858894279999998</v>
      </c>
      <c r="AD62">
        <f t="shared" si="1"/>
        <v>24.623428057200002</v>
      </c>
      <c r="AE62">
        <v>0</v>
      </c>
      <c r="AF62" s="24"/>
      <c r="AG62">
        <f t="shared" si="2"/>
        <v>24.623428057200002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5.58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</row>
    <row r="63" spans="1:46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19.252016999999999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0.19246094279999998</v>
      </c>
      <c r="AD63">
        <f t="shared" si="1"/>
        <v>22.719556057199998</v>
      </c>
      <c r="AE63">
        <v>0</v>
      </c>
      <c r="AF63" s="24"/>
      <c r="AG63">
        <f t="shared" si="2"/>
        <v>22.719556057199998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3.66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</row>
    <row r="64" spans="1:46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19.252016999999999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0.21026894279999997</v>
      </c>
      <c r="AD64">
        <f t="shared" si="1"/>
        <v>24.821748057200001</v>
      </c>
      <c r="AE64">
        <v>0</v>
      </c>
      <c r="AF64" s="24"/>
      <c r="AG64">
        <f t="shared" si="2"/>
        <v>24.821748057200001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5.78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</row>
    <row r="65" spans="1:46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19.252016999999999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0.24336494279999998</v>
      </c>
      <c r="AD65">
        <f t="shared" si="1"/>
        <v>28.728652057200001</v>
      </c>
      <c r="AE65">
        <v>0</v>
      </c>
      <c r="AF65" s="24"/>
      <c r="AG65">
        <f t="shared" si="2"/>
        <v>28.728652057200001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9.7200000000000006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</row>
    <row r="66" spans="1:46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19.252016999999999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0.22320494279999997</v>
      </c>
      <c r="AD66">
        <f t="shared" si="1"/>
        <v>26.3488120572</v>
      </c>
      <c r="AE66">
        <v>0</v>
      </c>
      <c r="AF66" s="24"/>
      <c r="AG66">
        <f t="shared" si="2"/>
        <v>26.3488120572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7.32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</row>
    <row r="67" spans="1:46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19.252016999999999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0.23042894279999998</v>
      </c>
      <c r="AD67">
        <f t="shared" si="1"/>
        <v>27.201588057199999</v>
      </c>
      <c r="AE67">
        <v>0</v>
      </c>
      <c r="AF67" s="24"/>
      <c r="AG67">
        <f t="shared" si="2"/>
        <v>27.201588057199999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8.18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</row>
    <row r="68" spans="1:46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19.252016999999999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0.57999999999999996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0.19212494279999998</v>
      </c>
      <c r="AD68">
        <f t="shared" ref="AD68:AD98" si="4">SUM(B68:AB68,AI68:AT68)-AC68</f>
        <v>22.6798920572</v>
      </c>
      <c r="AE68">
        <v>0</v>
      </c>
      <c r="AF68" s="24"/>
      <c r="AG68">
        <f t="shared" ref="AG68:AG98" si="5">SUM(AD68:AF68)</f>
        <v>22.6798920572</v>
      </c>
      <c r="AI68" s="34">
        <f>PXIL!M68</f>
        <v>0</v>
      </c>
      <c r="AJ68" s="34">
        <f>PXIL!S68</f>
        <v>0</v>
      </c>
      <c r="AK68" s="34">
        <f>RTM_IEX!M68</f>
        <v>0.1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2.94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</row>
    <row r="69" spans="1:46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19.252016999999999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0.17624894279999997</v>
      </c>
      <c r="AD69">
        <f t="shared" si="4"/>
        <v>20.805768057199998</v>
      </c>
      <c r="AE69">
        <v>0</v>
      </c>
      <c r="AF69" s="24"/>
      <c r="AG69">
        <f t="shared" si="5"/>
        <v>20.805768057199998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1.73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</row>
    <row r="70" spans="1:46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19.252016999999999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0.18599294279999998</v>
      </c>
      <c r="AD70">
        <f t="shared" si="4"/>
        <v>21.9560240572</v>
      </c>
      <c r="AE70">
        <v>0</v>
      </c>
      <c r="AF70" s="24"/>
      <c r="AG70">
        <f t="shared" si="5"/>
        <v>21.9560240572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2.89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</row>
    <row r="71" spans="1:46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19.252016999999999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0.22320494279999997</v>
      </c>
      <c r="AD71">
        <f t="shared" si="4"/>
        <v>26.3488120572</v>
      </c>
      <c r="AE71">
        <v>0</v>
      </c>
      <c r="AF71" s="24"/>
      <c r="AG71">
        <f t="shared" si="5"/>
        <v>26.3488120572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7.32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</row>
    <row r="72" spans="1:46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19.252016999999999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0.39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0.20850494279999998</v>
      </c>
      <c r="AD72">
        <f t="shared" si="4"/>
        <v>24.613512057199998</v>
      </c>
      <c r="AE72">
        <v>0</v>
      </c>
      <c r="AF72" s="24"/>
      <c r="AG72">
        <f t="shared" si="5"/>
        <v>24.613512057199998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5.18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</row>
    <row r="73" spans="1:46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19.252016999999999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1.93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0.21085694279999995</v>
      </c>
      <c r="AD73">
        <f t="shared" si="4"/>
        <v>24.891160057199997</v>
      </c>
      <c r="AE73">
        <v>0</v>
      </c>
      <c r="AF73" s="24"/>
      <c r="AG73">
        <f t="shared" si="5"/>
        <v>24.891160057199997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3.92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</row>
    <row r="74" spans="1:46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19.252016999999999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3.66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0.21085694279999997</v>
      </c>
      <c r="AD74">
        <f t="shared" si="4"/>
        <v>24.8911600572</v>
      </c>
      <c r="AE74">
        <v>0</v>
      </c>
      <c r="AF74" s="24"/>
      <c r="AG74">
        <f t="shared" si="5"/>
        <v>24.8911600572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2.19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</row>
    <row r="75" spans="1:46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19.252016999999999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1.83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0.22438094279999998</v>
      </c>
      <c r="AD75">
        <f t="shared" si="4"/>
        <v>26.487636057200003</v>
      </c>
      <c r="AE75">
        <v>0</v>
      </c>
      <c r="AF75" s="24"/>
      <c r="AG75">
        <f t="shared" si="5"/>
        <v>26.487636057200003</v>
      </c>
      <c r="AI75" s="34">
        <f>PXIL!M75</f>
        <v>0</v>
      </c>
      <c r="AJ75" s="34">
        <f>PXIL!S75</f>
        <v>0</v>
      </c>
      <c r="AK75" s="34">
        <f>RTM_IEX!M75</f>
        <v>0.1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5.53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</row>
    <row r="76" spans="1:46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19.252016999999999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0.67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0.18036494279999998</v>
      </c>
      <c r="AD76">
        <f t="shared" si="4"/>
        <v>21.2916520572</v>
      </c>
      <c r="AE76">
        <v>0</v>
      </c>
      <c r="AF76" s="24"/>
      <c r="AG76">
        <f t="shared" si="5"/>
        <v>21.2916520572</v>
      </c>
      <c r="AI76" s="34">
        <f>PXIL!M76</f>
        <v>0</v>
      </c>
      <c r="AJ76" s="34">
        <f>PXIL!S76</f>
        <v>0</v>
      </c>
      <c r="AK76" s="34">
        <f>RTM_IEX!M76</f>
        <v>0.1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1.45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</row>
    <row r="77" spans="1:46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19.252016999999999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1.47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0.19951694279999996</v>
      </c>
      <c r="AD77">
        <f t="shared" si="4"/>
        <v>23.552500057199996</v>
      </c>
      <c r="AE77">
        <v>0</v>
      </c>
      <c r="AF77" s="24"/>
      <c r="AG77">
        <f t="shared" si="5"/>
        <v>23.552500057199996</v>
      </c>
      <c r="AI77" s="34">
        <f>PXIL!M77</f>
        <v>0</v>
      </c>
      <c r="AJ77" s="34">
        <f>PXIL!S77</f>
        <v>0</v>
      </c>
      <c r="AK77" s="34">
        <f>RTM_IEX!M77</f>
        <v>0.9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2.13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</row>
    <row r="78" spans="1:46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19.252016999999999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1.69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0.20245694279999998</v>
      </c>
      <c r="AD78">
        <f t="shared" si="4"/>
        <v>23.899560057199999</v>
      </c>
      <c r="AE78">
        <v>0</v>
      </c>
      <c r="AF78" s="24"/>
      <c r="AG78">
        <f t="shared" si="5"/>
        <v>23.899560057199999</v>
      </c>
      <c r="AI78" s="34">
        <f>PXIL!M78</f>
        <v>0</v>
      </c>
      <c r="AJ78" s="34">
        <f>PXIL!S78</f>
        <v>0</v>
      </c>
      <c r="AK78" s="34">
        <f>RTM_IEX!M78</f>
        <v>1.23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1.93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</row>
    <row r="79" spans="1:46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19.252016999999999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1.2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0.19640894279999996</v>
      </c>
      <c r="AD79">
        <f t="shared" si="4"/>
        <v>23.185608057199996</v>
      </c>
      <c r="AE79">
        <v>0</v>
      </c>
      <c r="AF79" s="24"/>
      <c r="AG79">
        <f t="shared" si="5"/>
        <v>23.185608057199996</v>
      </c>
      <c r="AI79" s="34">
        <f>PXIL!M79</f>
        <v>0</v>
      </c>
      <c r="AJ79" s="34">
        <f>PXIL!S79</f>
        <v>0</v>
      </c>
      <c r="AK79" s="34">
        <f>RTM_IEX!M79</f>
        <v>1.06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1.87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</row>
    <row r="80" spans="1:46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19.252016999999999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1.95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0.21178094279999995</v>
      </c>
      <c r="AD80">
        <f t="shared" si="4"/>
        <v>25.000236057199999</v>
      </c>
      <c r="AE80">
        <v>0</v>
      </c>
      <c r="AF80" s="24"/>
      <c r="AG80">
        <f t="shared" si="5"/>
        <v>25.000236057199999</v>
      </c>
      <c r="AI80" s="34">
        <f>PXIL!M80</f>
        <v>0</v>
      </c>
      <c r="AJ80" s="34">
        <f>PXIL!S80</f>
        <v>0</v>
      </c>
      <c r="AK80" s="34">
        <f>RTM_IEX!M80</f>
        <v>0.96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3.05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</row>
    <row r="81" spans="1:46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19.252016999999999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0.21673694279999997</v>
      </c>
      <c r="AD81">
        <f t="shared" si="4"/>
        <v>25.585280057199999</v>
      </c>
      <c r="AE81">
        <v>0</v>
      </c>
      <c r="AF81" s="24"/>
      <c r="AG81">
        <f t="shared" si="5"/>
        <v>25.585280057199999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6.55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</row>
    <row r="82" spans="1:46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19.252016999999999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0.22723694279999998</v>
      </c>
      <c r="AD82">
        <f t="shared" si="4"/>
        <v>26.824780057199998</v>
      </c>
      <c r="AE82">
        <v>0</v>
      </c>
      <c r="AF82" s="24"/>
      <c r="AG82">
        <f t="shared" si="5"/>
        <v>26.824780057199998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7.8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</row>
    <row r="83" spans="1:46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19.252016999999999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0.23126894279999999</v>
      </c>
      <c r="AD83">
        <f t="shared" si="4"/>
        <v>27.300748057199996</v>
      </c>
      <c r="AE83">
        <v>0</v>
      </c>
      <c r="AF83" s="24"/>
      <c r="AG83">
        <f t="shared" si="5"/>
        <v>27.300748057199996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8.2799999999999994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</row>
    <row r="84" spans="1:46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19.252016999999999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0.23370494279999998</v>
      </c>
      <c r="AD84">
        <f t="shared" si="4"/>
        <v>27.5883120572</v>
      </c>
      <c r="AE84">
        <v>0</v>
      </c>
      <c r="AF84" s="24"/>
      <c r="AG84">
        <f t="shared" si="5"/>
        <v>27.5883120572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8.57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</row>
    <row r="85" spans="1:46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19.252016999999999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0.24420494279999999</v>
      </c>
      <c r="AD85">
        <f t="shared" si="4"/>
        <v>28.827812057199999</v>
      </c>
      <c r="AE85">
        <v>0</v>
      </c>
      <c r="AF85" s="24"/>
      <c r="AG85">
        <f t="shared" si="5"/>
        <v>28.827812057199999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9.82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</row>
    <row r="86" spans="1:46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19.252016999999999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0.2134609428</v>
      </c>
      <c r="AD86">
        <f t="shared" si="4"/>
        <v>25.198556057199998</v>
      </c>
      <c r="AE86">
        <v>0</v>
      </c>
      <c r="AF86" s="24"/>
      <c r="AG86">
        <f t="shared" si="5"/>
        <v>25.198556057199998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6.16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</row>
    <row r="87" spans="1:46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19.252016999999999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0.20615294279999999</v>
      </c>
      <c r="AD87">
        <f t="shared" si="4"/>
        <v>24.335864057199998</v>
      </c>
      <c r="AE87">
        <v>0</v>
      </c>
      <c r="AF87" s="24"/>
      <c r="AG87">
        <f t="shared" si="5"/>
        <v>24.335864057199998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5.29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</row>
    <row r="88" spans="1:46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19.252016999999999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7.41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0.22396094279999998</v>
      </c>
      <c r="AD88">
        <f t="shared" si="4"/>
        <v>26.438056057199997</v>
      </c>
      <c r="AE88">
        <v>0</v>
      </c>
      <c r="AF88" s="24"/>
      <c r="AG88">
        <f t="shared" si="5"/>
        <v>26.438056057199997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</row>
    <row r="89" spans="1:46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19.252016999999999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5.97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0.21186494279999996</v>
      </c>
      <c r="AD89">
        <f t="shared" si="4"/>
        <v>25.010152057199999</v>
      </c>
      <c r="AE89">
        <v>0</v>
      </c>
      <c r="AF89" s="24"/>
      <c r="AG89">
        <f t="shared" si="5"/>
        <v>25.010152057199999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</row>
    <row r="90" spans="1:46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19.252016999999999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2.98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0.18674894279999998</v>
      </c>
      <c r="AD90">
        <f t="shared" si="4"/>
        <v>22.045268057199998</v>
      </c>
      <c r="AE90">
        <v>0</v>
      </c>
      <c r="AF90" s="24"/>
      <c r="AG90">
        <f t="shared" si="5"/>
        <v>22.045268057199998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</row>
    <row r="91" spans="1:46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19.252016999999999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4.91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0.21228494279999999</v>
      </c>
      <c r="AD91">
        <f t="shared" si="4"/>
        <v>25.059732057199998</v>
      </c>
      <c r="AE91">
        <v>0</v>
      </c>
      <c r="AF91" s="24"/>
      <c r="AG91">
        <f t="shared" si="5"/>
        <v>25.059732057199998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1.1100000000000001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</row>
    <row r="92" spans="1:46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19.252016999999999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3.47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0.19960094279999996</v>
      </c>
      <c r="AD92">
        <f t="shared" si="4"/>
        <v>23.562416057199997</v>
      </c>
      <c r="AE92">
        <v>0</v>
      </c>
      <c r="AF92" s="24"/>
      <c r="AG92">
        <f t="shared" si="5"/>
        <v>23.562416057199997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1.04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</row>
    <row r="93" spans="1:46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19.252016999999999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1.1599999999999999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0.19103294279999999</v>
      </c>
      <c r="AD93">
        <f t="shared" si="4"/>
        <v>22.550984057200001</v>
      </c>
      <c r="AE93">
        <v>0</v>
      </c>
      <c r="AF93" s="24"/>
      <c r="AG93">
        <f t="shared" si="5"/>
        <v>22.550984057200001</v>
      </c>
      <c r="AI93" s="34">
        <f>PXIL!M93</f>
        <v>0</v>
      </c>
      <c r="AJ93" s="34">
        <f>PXIL!S93</f>
        <v>0</v>
      </c>
      <c r="AK93" s="34">
        <f>RTM_IEX!M93</f>
        <v>0.1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2.23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</row>
    <row r="94" spans="1:46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19.252016999999999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0.96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0.18548894279999997</v>
      </c>
      <c r="AD94">
        <f t="shared" si="4"/>
        <v>21.896528057200001</v>
      </c>
      <c r="AE94">
        <v>0</v>
      </c>
      <c r="AF94" s="24"/>
      <c r="AG94">
        <f t="shared" si="5"/>
        <v>21.896528057200001</v>
      </c>
      <c r="AI94" s="34">
        <f>PXIL!M94</f>
        <v>0</v>
      </c>
      <c r="AJ94" s="34">
        <f>PXIL!S94</f>
        <v>0</v>
      </c>
      <c r="AK94" s="34">
        <f>RTM_IEX!M94</f>
        <v>0.1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1.77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</row>
    <row r="95" spans="1:46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19.252016999999999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0.21186494279999998</v>
      </c>
      <c r="AD95">
        <f t="shared" si="4"/>
        <v>25.010152057199999</v>
      </c>
      <c r="AE95">
        <v>0</v>
      </c>
      <c r="AF95" s="24"/>
      <c r="AG95">
        <f t="shared" si="5"/>
        <v>25.010152057199999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5.97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</row>
    <row r="96" spans="1:46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19.252016999999999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0.18372494279999999</v>
      </c>
      <c r="AD96">
        <f t="shared" si="4"/>
        <v>21.688292057199998</v>
      </c>
      <c r="AE96">
        <v>0</v>
      </c>
      <c r="AF96" s="24"/>
      <c r="AG96">
        <f t="shared" si="5"/>
        <v>21.688292057199998</v>
      </c>
      <c r="AI96" s="34">
        <f>PXIL!M96</f>
        <v>0</v>
      </c>
      <c r="AJ96" s="34">
        <f>PXIL!S96</f>
        <v>0</v>
      </c>
      <c r="AK96" s="34">
        <f>RTM_IEX!M96</f>
        <v>0.1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2.52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</row>
    <row r="97" spans="1:46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19.252016999999999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0.18254894279999997</v>
      </c>
      <c r="AD97">
        <f t="shared" si="4"/>
        <v>21.549468057199999</v>
      </c>
      <c r="AE97">
        <v>0</v>
      </c>
      <c r="AF97" s="24"/>
      <c r="AG97">
        <f t="shared" si="5"/>
        <v>21.549468057199999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2.48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</row>
    <row r="98" spans="1:46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19.252016999999999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0.18431294279999999</v>
      </c>
      <c r="AD98">
        <f t="shared" si="4"/>
        <v>21.757704057200002</v>
      </c>
      <c r="AE98">
        <v>0</v>
      </c>
      <c r="AF98" s="24"/>
      <c r="AG98">
        <f t="shared" si="5"/>
        <v>21.757704057200002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2.69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</row>
    <row r="99" spans="1:46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0.44986721125000045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3.3260000000000005E-2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4.5773675744999994E-3</v>
      </c>
      <c r="AD99">
        <f t="shared" si="6"/>
        <v>0.54034734367550019</v>
      </c>
      <c r="AE99">
        <f t="shared" ref="AE99:AT99" si="8">SUM(AE3:AE98)/4000</f>
        <v>0</v>
      </c>
      <c r="AG99">
        <f t="shared" si="8"/>
        <v>0.54034734367550019</v>
      </c>
      <c r="AI99">
        <f t="shared" si="8"/>
        <v>0</v>
      </c>
      <c r="AJ99">
        <f t="shared" si="8"/>
        <v>0</v>
      </c>
      <c r="AK99">
        <f t="shared" si="8"/>
        <v>3.7674999999999996E-3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5.8029999999999998E-2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</row>
  </sheetData>
  <mergeCells count="38"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45337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'[1]15'!B5</f>
        <v>270</v>
      </c>
      <c r="C3" s="16">
        <f>'[1]15'!C5</f>
        <v>0</v>
      </c>
      <c r="D3" s="16">
        <f>'[1]15'!D5</f>
        <v>65</v>
      </c>
      <c r="E3" s="16">
        <f>'[1]15'!E5</f>
        <v>0</v>
      </c>
      <c r="F3" s="15">
        <f>SUM(B3:E3)</f>
        <v>335</v>
      </c>
      <c r="G3" s="15">
        <f>'[1]15'!H5</f>
        <v>0</v>
      </c>
      <c r="H3" s="16">
        <f>'[1]15'!I5</f>
        <v>0</v>
      </c>
      <c r="I3" s="16">
        <f>'[1]15'!J5</f>
        <v>0</v>
      </c>
      <c r="J3" s="16">
        <f>'[1]15'!K5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'[1]15'!B6</f>
        <v>270</v>
      </c>
      <c r="C4" s="16">
        <f>'[1]15'!C6</f>
        <v>0</v>
      </c>
      <c r="D4" s="16">
        <f>'[1]15'!D6</f>
        <v>65</v>
      </c>
      <c r="E4" s="16">
        <f>'[1]15'!E6</f>
        <v>0</v>
      </c>
      <c r="F4" s="15">
        <f>SUM(B4:E4)</f>
        <v>335</v>
      </c>
      <c r="G4" s="15">
        <f>'[1]15'!H6</f>
        <v>0</v>
      </c>
      <c r="H4" s="16">
        <f>'[1]15'!I6</f>
        <v>0</v>
      </c>
      <c r="I4" s="16">
        <f>'[1]15'!J6</f>
        <v>0</v>
      </c>
      <c r="J4" s="16">
        <f>'[1]15'!K6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'[1]15'!B7</f>
        <v>270</v>
      </c>
      <c r="C5" s="16">
        <f>'[1]15'!C7</f>
        <v>0</v>
      </c>
      <c r="D5" s="16">
        <f>'[1]15'!D7</f>
        <v>65</v>
      </c>
      <c r="E5" s="16">
        <f>'[1]15'!E7</f>
        <v>0</v>
      </c>
      <c r="F5" s="15">
        <f t="shared" ref="F5:F68" si="6">SUM(B5:E5)</f>
        <v>335</v>
      </c>
      <c r="G5" s="15">
        <f>'[1]15'!H7</f>
        <v>0</v>
      </c>
      <c r="H5" s="16">
        <f>'[1]15'!I7</f>
        <v>0</v>
      </c>
      <c r="I5" s="16">
        <f>'[1]15'!J7</f>
        <v>0</v>
      </c>
      <c r="J5" s="16">
        <f>'[1]15'!K7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'[1]15'!B8</f>
        <v>270</v>
      </c>
      <c r="C6" s="16">
        <f>'[1]15'!C8</f>
        <v>0</v>
      </c>
      <c r="D6" s="16">
        <f>'[1]15'!D8</f>
        <v>65</v>
      </c>
      <c r="E6" s="16">
        <f>'[1]15'!E8</f>
        <v>0</v>
      </c>
      <c r="F6" s="15">
        <f t="shared" si="6"/>
        <v>335</v>
      </c>
      <c r="G6" s="15">
        <f>'[1]15'!H8</f>
        <v>0</v>
      </c>
      <c r="H6" s="16">
        <f>'[1]15'!I8</f>
        <v>0</v>
      </c>
      <c r="I6" s="16">
        <f>'[1]15'!J8</f>
        <v>0</v>
      </c>
      <c r="J6" s="16">
        <f>'[1]15'!K8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'[1]15'!B9</f>
        <v>270</v>
      </c>
      <c r="C7" s="16">
        <f>'[1]15'!C9</f>
        <v>0</v>
      </c>
      <c r="D7" s="16">
        <f>'[1]15'!D9</f>
        <v>65</v>
      </c>
      <c r="E7" s="16">
        <f>'[1]15'!E9</f>
        <v>0</v>
      </c>
      <c r="F7" s="15">
        <f t="shared" si="6"/>
        <v>335</v>
      </c>
      <c r="G7" s="15">
        <f>'[1]15'!H9</f>
        <v>0</v>
      </c>
      <c r="H7" s="16">
        <f>'[1]15'!I9</f>
        <v>0</v>
      </c>
      <c r="I7" s="16">
        <f>'[1]15'!J9</f>
        <v>0</v>
      </c>
      <c r="J7" s="16">
        <f>'[1]15'!K9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'[1]15'!B10</f>
        <v>270</v>
      </c>
      <c r="C8" s="16">
        <f>'[1]15'!C10</f>
        <v>0</v>
      </c>
      <c r="D8" s="16">
        <f>'[1]15'!D10</f>
        <v>65</v>
      </c>
      <c r="E8" s="16">
        <f>'[1]15'!E10</f>
        <v>0</v>
      </c>
      <c r="F8" s="15">
        <f t="shared" si="6"/>
        <v>335</v>
      </c>
      <c r="G8" s="15">
        <f>'[1]15'!H10</f>
        <v>0</v>
      </c>
      <c r="H8" s="16">
        <f>'[1]15'!I10</f>
        <v>0</v>
      </c>
      <c r="I8" s="16">
        <f>'[1]15'!J10</f>
        <v>0</v>
      </c>
      <c r="J8" s="16">
        <f>'[1]15'!K10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'[1]15'!B11</f>
        <v>270</v>
      </c>
      <c r="C9" s="16">
        <f>'[1]15'!C11</f>
        <v>0</v>
      </c>
      <c r="D9" s="16">
        <f>'[1]15'!D11</f>
        <v>65</v>
      </c>
      <c r="E9" s="16">
        <f>'[1]15'!E11</f>
        <v>0</v>
      </c>
      <c r="F9" s="15">
        <f t="shared" si="6"/>
        <v>335</v>
      </c>
      <c r="G9" s="15">
        <f>'[1]15'!H11</f>
        <v>0</v>
      </c>
      <c r="H9" s="16">
        <f>'[1]15'!I11</f>
        <v>0</v>
      </c>
      <c r="I9" s="16">
        <f>'[1]15'!J11</f>
        <v>0</v>
      </c>
      <c r="J9" s="16">
        <f>'[1]15'!K11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'[1]15'!B12</f>
        <v>270</v>
      </c>
      <c r="C10" s="16">
        <f>'[1]15'!C12</f>
        <v>0</v>
      </c>
      <c r="D10" s="16">
        <f>'[1]15'!D12</f>
        <v>65</v>
      </c>
      <c r="E10" s="16">
        <f>'[1]15'!E12</f>
        <v>0</v>
      </c>
      <c r="F10" s="15">
        <f t="shared" si="6"/>
        <v>335</v>
      </c>
      <c r="G10" s="15">
        <f>'[1]15'!H12</f>
        <v>0</v>
      </c>
      <c r="H10" s="16">
        <f>'[1]15'!I12</f>
        <v>0</v>
      </c>
      <c r="I10" s="16">
        <f>'[1]15'!J12</f>
        <v>0</v>
      </c>
      <c r="J10" s="16">
        <f>'[1]15'!K12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'[1]15'!B13</f>
        <v>270</v>
      </c>
      <c r="C11" s="16">
        <f>'[1]15'!C13</f>
        <v>0</v>
      </c>
      <c r="D11" s="16">
        <f>'[1]15'!D13</f>
        <v>65</v>
      </c>
      <c r="E11" s="16">
        <f>'[1]15'!E13</f>
        <v>0</v>
      </c>
      <c r="F11" s="15">
        <f t="shared" si="6"/>
        <v>335</v>
      </c>
      <c r="G11" s="15">
        <f>'[1]15'!H13</f>
        <v>0</v>
      </c>
      <c r="H11" s="16">
        <f>'[1]15'!I13</f>
        <v>0</v>
      </c>
      <c r="I11" s="16">
        <f>'[1]15'!J13</f>
        <v>0</v>
      </c>
      <c r="J11" s="16">
        <f>'[1]15'!K13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'[1]15'!B14</f>
        <v>270</v>
      </c>
      <c r="C12" s="16">
        <f>'[1]15'!C14</f>
        <v>0</v>
      </c>
      <c r="D12" s="16">
        <f>'[1]15'!D14</f>
        <v>65</v>
      </c>
      <c r="E12" s="16">
        <f>'[1]15'!E14</f>
        <v>0</v>
      </c>
      <c r="F12" s="15">
        <f t="shared" si="6"/>
        <v>335</v>
      </c>
      <c r="G12" s="15">
        <f>'[1]15'!H14</f>
        <v>0</v>
      </c>
      <c r="H12" s="16">
        <f>'[1]15'!I14</f>
        <v>0</v>
      </c>
      <c r="I12" s="16">
        <f>'[1]15'!J14</f>
        <v>0</v>
      </c>
      <c r="J12" s="16">
        <f>'[1]15'!K14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'[1]15'!B15</f>
        <v>270</v>
      </c>
      <c r="C13" s="16">
        <f>'[1]15'!C15</f>
        <v>0</v>
      </c>
      <c r="D13" s="16">
        <f>'[1]15'!D15</f>
        <v>65</v>
      </c>
      <c r="E13" s="16">
        <f>'[1]15'!E15</f>
        <v>0</v>
      </c>
      <c r="F13" s="15">
        <f t="shared" si="6"/>
        <v>335</v>
      </c>
      <c r="G13" s="15">
        <f>'[1]15'!H15</f>
        <v>0</v>
      </c>
      <c r="H13" s="16">
        <f>'[1]15'!I15</f>
        <v>0</v>
      </c>
      <c r="I13" s="16">
        <f>'[1]15'!J15</f>
        <v>0</v>
      </c>
      <c r="J13" s="16">
        <f>'[1]15'!K15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'[1]15'!B16</f>
        <v>270</v>
      </c>
      <c r="C14" s="16">
        <f>'[1]15'!C16</f>
        <v>0</v>
      </c>
      <c r="D14" s="16">
        <f>'[1]15'!D16</f>
        <v>65</v>
      </c>
      <c r="E14" s="16">
        <f>'[1]15'!E16</f>
        <v>0</v>
      </c>
      <c r="F14" s="15">
        <f t="shared" si="6"/>
        <v>335</v>
      </c>
      <c r="G14" s="15">
        <f>'[1]15'!H16</f>
        <v>0</v>
      </c>
      <c r="H14" s="16">
        <f>'[1]15'!I16</f>
        <v>0</v>
      </c>
      <c r="I14" s="16">
        <f>'[1]15'!J16</f>
        <v>0</v>
      </c>
      <c r="J14" s="16">
        <f>'[1]15'!K16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'[1]15'!B17</f>
        <v>270</v>
      </c>
      <c r="C15" s="16">
        <f>'[1]15'!C17</f>
        <v>0</v>
      </c>
      <c r="D15" s="16">
        <f>'[1]15'!D17</f>
        <v>65</v>
      </c>
      <c r="E15" s="16">
        <f>'[1]15'!E17</f>
        <v>0</v>
      </c>
      <c r="F15" s="15">
        <f t="shared" si="6"/>
        <v>335</v>
      </c>
      <c r="G15" s="15">
        <f>'[1]15'!H17</f>
        <v>0</v>
      </c>
      <c r="H15" s="16">
        <f>'[1]15'!I17</f>
        <v>0</v>
      </c>
      <c r="I15" s="16">
        <f>'[1]15'!J17</f>
        <v>0</v>
      </c>
      <c r="J15" s="16">
        <f>'[1]15'!K17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'[1]15'!B18</f>
        <v>270</v>
      </c>
      <c r="C16" s="16">
        <f>'[1]15'!C18</f>
        <v>0</v>
      </c>
      <c r="D16" s="16">
        <f>'[1]15'!D18</f>
        <v>65</v>
      </c>
      <c r="E16" s="16">
        <f>'[1]15'!E18</f>
        <v>0</v>
      </c>
      <c r="F16" s="15">
        <f t="shared" si="6"/>
        <v>335</v>
      </c>
      <c r="G16" s="15">
        <f>'[1]15'!H18</f>
        <v>0</v>
      </c>
      <c r="H16" s="16">
        <f>'[1]15'!I18</f>
        <v>0</v>
      </c>
      <c r="I16" s="16">
        <f>'[1]15'!J18</f>
        <v>0</v>
      </c>
      <c r="J16" s="16">
        <f>'[1]15'!K18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'[1]15'!B19</f>
        <v>270</v>
      </c>
      <c r="C17" s="16">
        <f>'[1]15'!C19</f>
        <v>0</v>
      </c>
      <c r="D17" s="16">
        <f>'[1]15'!D19</f>
        <v>65</v>
      </c>
      <c r="E17" s="16">
        <f>'[1]15'!E19</f>
        <v>0</v>
      </c>
      <c r="F17" s="15">
        <f t="shared" si="6"/>
        <v>335</v>
      </c>
      <c r="G17" s="15">
        <f>'[1]15'!H19</f>
        <v>0</v>
      </c>
      <c r="H17" s="16">
        <f>'[1]15'!I19</f>
        <v>0</v>
      </c>
      <c r="I17" s="16">
        <f>'[1]15'!J19</f>
        <v>0</v>
      </c>
      <c r="J17" s="16">
        <f>'[1]15'!K19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'[1]15'!B20</f>
        <v>270</v>
      </c>
      <c r="C18" s="16">
        <f>'[1]15'!C20</f>
        <v>0</v>
      </c>
      <c r="D18" s="16">
        <f>'[1]15'!D20</f>
        <v>65</v>
      </c>
      <c r="E18" s="16">
        <f>'[1]15'!E20</f>
        <v>0</v>
      </c>
      <c r="F18" s="15">
        <f t="shared" si="6"/>
        <v>335</v>
      </c>
      <c r="G18" s="15">
        <f>'[1]15'!H20</f>
        <v>0</v>
      </c>
      <c r="H18" s="16">
        <f>'[1]15'!I20</f>
        <v>0</v>
      </c>
      <c r="I18" s="16">
        <f>'[1]15'!J20</f>
        <v>0</v>
      </c>
      <c r="J18" s="16">
        <f>'[1]15'!K20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'[1]15'!B21</f>
        <v>270</v>
      </c>
      <c r="C19" s="16">
        <f>'[1]15'!C21</f>
        <v>0</v>
      </c>
      <c r="D19" s="16">
        <f>'[1]15'!D21</f>
        <v>65</v>
      </c>
      <c r="E19" s="16">
        <f>'[1]15'!E21</f>
        <v>0</v>
      </c>
      <c r="F19" s="15">
        <f t="shared" si="6"/>
        <v>335</v>
      </c>
      <c r="G19" s="15">
        <f>'[1]15'!H21</f>
        <v>0</v>
      </c>
      <c r="H19" s="16">
        <f>'[1]15'!I21</f>
        <v>0</v>
      </c>
      <c r="I19" s="16">
        <f>'[1]15'!J21</f>
        <v>0</v>
      </c>
      <c r="J19" s="16">
        <f>'[1]15'!K21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'[1]15'!B22</f>
        <v>270</v>
      </c>
      <c r="C20" s="16">
        <f>'[1]15'!C22</f>
        <v>0</v>
      </c>
      <c r="D20" s="16">
        <f>'[1]15'!D22</f>
        <v>65</v>
      </c>
      <c r="E20" s="16">
        <f>'[1]15'!E22</f>
        <v>0</v>
      </c>
      <c r="F20" s="15">
        <f t="shared" si="6"/>
        <v>335</v>
      </c>
      <c r="G20" s="15">
        <f>'[1]15'!H22</f>
        <v>0</v>
      </c>
      <c r="H20" s="16">
        <f>'[1]15'!I22</f>
        <v>0</v>
      </c>
      <c r="I20" s="16">
        <f>'[1]15'!J22</f>
        <v>0</v>
      </c>
      <c r="J20" s="16">
        <f>'[1]15'!K22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'[1]15'!B23</f>
        <v>270</v>
      </c>
      <c r="C21" s="16">
        <f>'[1]15'!C23</f>
        <v>0</v>
      </c>
      <c r="D21" s="16">
        <f>'[1]15'!D23</f>
        <v>65</v>
      </c>
      <c r="E21" s="16">
        <f>'[1]15'!E23</f>
        <v>0</v>
      </c>
      <c r="F21" s="15">
        <f t="shared" si="6"/>
        <v>335</v>
      </c>
      <c r="G21" s="15">
        <f>'[1]15'!H23</f>
        <v>0</v>
      </c>
      <c r="H21" s="16">
        <f>'[1]15'!I23</f>
        <v>0</v>
      </c>
      <c r="I21" s="16">
        <f>'[1]15'!J23</f>
        <v>0</v>
      </c>
      <c r="J21" s="16">
        <f>'[1]15'!K23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'[1]15'!B24</f>
        <v>270</v>
      </c>
      <c r="C22" s="16">
        <f>'[1]15'!C24</f>
        <v>0</v>
      </c>
      <c r="D22" s="16">
        <f>'[1]15'!D24</f>
        <v>65</v>
      </c>
      <c r="E22" s="16">
        <f>'[1]15'!E24</f>
        <v>0</v>
      </c>
      <c r="F22" s="15">
        <f t="shared" si="6"/>
        <v>335</v>
      </c>
      <c r="G22" s="15">
        <f>'[1]15'!H24</f>
        <v>0</v>
      </c>
      <c r="H22" s="16">
        <f>'[1]15'!I24</f>
        <v>0</v>
      </c>
      <c r="I22" s="16">
        <f>'[1]15'!J24</f>
        <v>0</v>
      </c>
      <c r="J22" s="16">
        <f>'[1]15'!K24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'[1]15'!B25</f>
        <v>270</v>
      </c>
      <c r="C23" s="16">
        <f>'[1]15'!C25</f>
        <v>0</v>
      </c>
      <c r="D23" s="16">
        <f>'[1]15'!D25</f>
        <v>65</v>
      </c>
      <c r="E23" s="16">
        <f>'[1]15'!E25</f>
        <v>0</v>
      </c>
      <c r="F23" s="15">
        <f t="shared" si="6"/>
        <v>335</v>
      </c>
      <c r="G23" s="15">
        <f>'[1]15'!H25</f>
        <v>0</v>
      </c>
      <c r="H23" s="16">
        <f>'[1]15'!I25</f>
        <v>0</v>
      </c>
      <c r="I23" s="16">
        <f>'[1]15'!J25</f>
        <v>0</v>
      </c>
      <c r="J23" s="16">
        <f>'[1]15'!K25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'[1]15'!B26</f>
        <v>270</v>
      </c>
      <c r="C24" s="16">
        <f>'[1]15'!C26</f>
        <v>0</v>
      </c>
      <c r="D24" s="16">
        <f>'[1]15'!D26</f>
        <v>65</v>
      </c>
      <c r="E24" s="16">
        <f>'[1]15'!E26</f>
        <v>0</v>
      </c>
      <c r="F24" s="15">
        <f t="shared" si="6"/>
        <v>335</v>
      </c>
      <c r="G24" s="15">
        <f>'[1]15'!H26</f>
        <v>0</v>
      </c>
      <c r="H24" s="16">
        <f>'[1]15'!I26</f>
        <v>0</v>
      </c>
      <c r="I24" s="16">
        <f>'[1]15'!J26</f>
        <v>0</v>
      </c>
      <c r="J24" s="16">
        <f>'[1]15'!K26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'[1]15'!B27</f>
        <v>270</v>
      </c>
      <c r="C25" s="16">
        <f>'[1]15'!C27</f>
        <v>0</v>
      </c>
      <c r="D25" s="16">
        <f>'[1]15'!D27</f>
        <v>65</v>
      </c>
      <c r="E25" s="16">
        <f>'[1]15'!E27</f>
        <v>0</v>
      </c>
      <c r="F25" s="15">
        <f t="shared" si="6"/>
        <v>335</v>
      </c>
      <c r="G25" s="15">
        <f>'[1]15'!H27</f>
        <v>0</v>
      </c>
      <c r="H25" s="16">
        <f>'[1]15'!I27</f>
        <v>0</v>
      </c>
      <c r="I25" s="16">
        <f>'[1]15'!J27</f>
        <v>0</v>
      </c>
      <c r="J25" s="16">
        <f>'[1]15'!K27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'[1]15'!B28</f>
        <v>270</v>
      </c>
      <c r="C26" s="16">
        <f>'[1]15'!C28</f>
        <v>0</v>
      </c>
      <c r="D26" s="16">
        <f>'[1]15'!D28</f>
        <v>65</v>
      </c>
      <c r="E26" s="16">
        <f>'[1]15'!E28</f>
        <v>0</v>
      </c>
      <c r="F26" s="15">
        <f t="shared" si="6"/>
        <v>335</v>
      </c>
      <c r="G26" s="15">
        <f>'[1]15'!H28</f>
        <v>0</v>
      </c>
      <c r="H26" s="16">
        <f>'[1]15'!I28</f>
        <v>0</v>
      </c>
      <c r="I26" s="16">
        <f>'[1]15'!J28</f>
        <v>0</v>
      </c>
      <c r="J26" s="16">
        <f>'[1]15'!K28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'[1]15'!B29</f>
        <v>270</v>
      </c>
      <c r="C27" s="16">
        <f>'[1]15'!C29</f>
        <v>0</v>
      </c>
      <c r="D27" s="16">
        <f>'[1]15'!D29</f>
        <v>65</v>
      </c>
      <c r="E27" s="16">
        <f>'[1]15'!E29</f>
        <v>0</v>
      </c>
      <c r="F27" s="15">
        <f t="shared" si="6"/>
        <v>335</v>
      </c>
      <c r="G27" s="15">
        <f>'[1]15'!H29</f>
        <v>0</v>
      </c>
      <c r="H27" s="16">
        <f>'[1]15'!I29</f>
        <v>0</v>
      </c>
      <c r="I27" s="16">
        <f>'[1]15'!J29</f>
        <v>0</v>
      </c>
      <c r="J27" s="16">
        <f>'[1]15'!K29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'[1]15'!B30</f>
        <v>270</v>
      </c>
      <c r="C28" s="16">
        <f>'[1]15'!C30</f>
        <v>0</v>
      </c>
      <c r="D28" s="16">
        <f>'[1]15'!D30</f>
        <v>65</v>
      </c>
      <c r="E28" s="16">
        <f>'[1]15'!E30</f>
        <v>0</v>
      </c>
      <c r="F28" s="15">
        <f t="shared" si="6"/>
        <v>335</v>
      </c>
      <c r="G28" s="15">
        <f>'[1]15'!H30</f>
        <v>0</v>
      </c>
      <c r="H28" s="16">
        <f>'[1]15'!I30</f>
        <v>0</v>
      </c>
      <c r="I28" s="16">
        <f>'[1]15'!J30</f>
        <v>0</v>
      </c>
      <c r="J28" s="16">
        <f>'[1]15'!K30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'[1]15'!B31</f>
        <v>270</v>
      </c>
      <c r="C29" s="16">
        <f>'[1]15'!C31</f>
        <v>0</v>
      </c>
      <c r="D29" s="16">
        <f>'[1]15'!D31</f>
        <v>65</v>
      </c>
      <c r="E29" s="16">
        <f>'[1]15'!E31</f>
        <v>0</v>
      </c>
      <c r="F29" s="15">
        <f t="shared" si="6"/>
        <v>335</v>
      </c>
      <c r="G29" s="15">
        <f>'[1]15'!H31</f>
        <v>0</v>
      </c>
      <c r="H29" s="16">
        <f>'[1]15'!I31</f>
        <v>0</v>
      </c>
      <c r="I29" s="16">
        <f>'[1]15'!J31</f>
        <v>0</v>
      </c>
      <c r="J29" s="16">
        <f>'[1]15'!K31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'[1]15'!B32</f>
        <v>270</v>
      </c>
      <c r="C30" s="16">
        <f>'[1]15'!C32</f>
        <v>0</v>
      </c>
      <c r="D30" s="16">
        <f>'[1]15'!D32</f>
        <v>65</v>
      </c>
      <c r="E30" s="16">
        <f>'[1]15'!E32</f>
        <v>0</v>
      </c>
      <c r="F30" s="15">
        <f t="shared" si="6"/>
        <v>335</v>
      </c>
      <c r="G30" s="15">
        <f>'[1]15'!H32</f>
        <v>0</v>
      </c>
      <c r="H30" s="16">
        <f>'[1]15'!I32</f>
        <v>0</v>
      </c>
      <c r="I30" s="16">
        <f>'[1]15'!J32</f>
        <v>0</v>
      </c>
      <c r="J30" s="16">
        <f>'[1]15'!K32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'[1]15'!B33</f>
        <v>270</v>
      </c>
      <c r="C31" s="16">
        <f>'[1]15'!C33</f>
        <v>0</v>
      </c>
      <c r="D31" s="16">
        <f>'[1]15'!D33</f>
        <v>65</v>
      </c>
      <c r="E31" s="16">
        <f>'[1]15'!E33</f>
        <v>0</v>
      </c>
      <c r="F31" s="15">
        <f t="shared" si="6"/>
        <v>335</v>
      </c>
      <c r="G31" s="15">
        <f>'[1]15'!H33</f>
        <v>0</v>
      </c>
      <c r="H31" s="16">
        <f>'[1]15'!I33</f>
        <v>0</v>
      </c>
      <c r="I31" s="16">
        <f>'[1]15'!J33</f>
        <v>0</v>
      </c>
      <c r="J31" s="16">
        <f>'[1]15'!K33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'[1]15'!B34</f>
        <v>270</v>
      </c>
      <c r="C32" s="16">
        <f>'[1]15'!C34</f>
        <v>0</v>
      </c>
      <c r="D32" s="16">
        <f>'[1]15'!D34</f>
        <v>65</v>
      </c>
      <c r="E32" s="16">
        <f>'[1]15'!E34</f>
        <v>0</v>
      </c>
      <c r="F32" s="15">
        <f t="shared" si="6"/>
        <v>335</v>
      </c>
      <c r="G32" s="15">
        <f>'[1]15'!H34</f>
        <v>0</v>
      </c>
      <c r="H32" s="16">
        <f>'[1]15'!I34</f>
        <v>0</v>
      </c>
      <c r="I32" s="16">
        <f>'[1]15'!J34</f>
        <v>0</v>
      </c>
      <c r="J32" s="16">
        <f>'[1]15'!K34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'[1]15'!B35</f>
        <v>270</v>
      </c>
      <c r="C33" s="16">
        <f>'[1]15'!C35</f>
        <v>0</v>
      </c>
      <c r="D33" s="16">
        <f>'[1]15'!D35</f>
        <v>65</v>
      </c>
      <c r="E33" s="16">
        <f>'[1]15'!E35</f>
        <v>0</v>
      </c>
      <c r="F33" s="15">
        <f t="shared" si="6"/>
        <v>335</v>
      </c>
      <c r="G33" s="15">
        <f>'[1]15'!H35</f>
        <v>0</v>
      </c>
      <c r="H33" s="16">
        <f>'[1]15'!I35</f>
        <v>0</v>
      </c>
      <c r="I33" s="16">
        <f>'[1]15'!J35</f>
        <v>0</v>
      </c>
      <c r="J33" s="16">
        <f>'[1]15'!K35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'[1]15'!B36</f>
        <v>270</v>
      </c>
      <c r="C34" s="16">
        <f>'[1]15'!C36</f>
        <v>0</v>
      </c>
      <c r="D34" s="16">
        <f>'[1]15'!D36</f>
        <v>65</v>
      </c>
      <c r="E34" s="16">
        <f>'[1]15'!E36</f>
        <v>0</v>
      </c>
      <c r="F34" s="15">
        <f t="shared" si="6"/>
        <v>335</v>
      </c>
      <c r="G34" s="15">
        <f>'[1]15'!H36</f>
        <v>0</v>
      </c>
      <c r="H34" s="16">
        <f>'[1]15'!I36</f>
        <v>0</v>
      </c>
      <c r="I34" s="16">
        <f>'[1]15'!J36</f>
        <v>0</v>
      </c>
      <c r="J34" s="16">
        <f>'[1]15'!K36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'[1]15'!B37</f>
        <v>270</v>
      </c>
      <c r="C35" s="16">
        <f>'[1]15'!C37</f>
        <v>0</v>
      </c>
      <c r="D35" s="16">
        <f>'[1]15'!D37</f>
        <v>65</v>
      </c>
      <c r="E35" s="16">
        <f>'[1]15'!E37</f>
        <v>0</v>
      </c>
      <c r="F35" s="15">
        <f t="shared" si="6"/>
        <v>335</v>
      </c>
      <c r="G35" s="15">
        <f>'[1]15'!H37</f>
        <v>0</v>
      </c>
      <c r="H35" s="16">
        <f>'[1]15'!I37</f>
        <v>0</v>
      </c>
      <c r="I35" s="16">
        <f>'[1]15'!J37</f>
        <v>0</v>
      </c>
      <c r="J35" s="16">
        <f>'[1]15'!K37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'[1]15'!B38</f>
        <v>270</v>
      </c>
      <c r="C36" s="16">
        <f>'[1]15'!C38</f>
        <v>0</v>
      </c>
      <c r="D36" s="16">
        <f>'[1]15'!D38</f>
        <v>65</v>
      </c>
      <c r="E36" s="16">
        <f>'[1]15'!E38</f>
        <v>0</v>
      </c>
      <c r="F36" s="15">
        <f t="shared" si="6"/>
        <v>335</v>
      </c>
      <c r="G36" s="15">
        <f>'[1]15'!H38</f>
        <v>0</v>
      </c>
      <c r="H36" s="16">
        <f>'[1]15'!I38</f>
        <v>0</v>
      </c>
      <c r="I36" s="16">
        <f>'[1]15'!J38</f>
        <v>0</v>
      </c>
      <c r="J36" s="16">
        <f>'[1]15'!K38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'[1]15'!B39</f>
        <v>270</v>
      </c>
      <c r="C37" s="16">
        <f>'[1]15'!C39</f>
        <v>0</v>
      </c>
      <c r="D37" s="16">
        <f>'[1]15'!D39</f>
        <v>65</v>
      </c>
      <c r="E37" s="16">
        <f>'[1]15'!E39</f>
        <v>0</v>
      </c>
      <c r="F37" s="15">
        <f t="shared" si="6"/>
        <v>335</v>
      </c>
      <c r="G37" s="15">
        <f>'[1]15'!H39</f>
        <v>0</v>
      </c>
      <c r="H37" s="16">
        <f>'[1]15'!I39</f>
        <v>0</v>
      </c>
      <c r="I37" s="16">
        <f>'[1]15'!J39</f>
        <v>0</v>
      </c>
      <c r="J37" s="16">
        <f>'[1]15'!K39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'[1]15'!B40</f>
        <v>270</v>
      </c>
      <c r="C38" s="16">
        <f>'[1]15'!C40</f>
        <v>0</v>
      </c>
      <c r="D38" s="16">
        <f>'[1]15'!D40</f>
        <v>65</v>
      </c>
      <c r="E38" s="16">
        <f>'[1]15'!E40</f>
        <v>0</v>
      </c>
      <c r="F38" s="15">
        <f t="shared" si="6"/>
        <v>335</v>
      </c>
      <c r="G38" s="15">
        <f>'[1]15'!H40</f>
        <v>0</v>
      </c>
      <c r="H38" s="16">
        <f>'[1]15'!I40</f>
        <v>0</v>
      </c>
      <c r="I38" s="16">
        <f>'[1]15'!J40</f>
        <v>0</v>
      </c>
      <c r="J38" s="16">
        <f>'[1]15'!K40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'[1]15'!B41</f>
        <v>270</v>
      </c>
      <c r="C39" s="16">
        <f>'[1]15'!C41</f>
        <v>0</v>
      </c>
      <c r="D39" s="16">
        <f>'[1]15'!D41</f>
        <v>65</v>
      </c>
      <c r="E39" s="16">
        <f>'[1]15'!E41</f>
        <v>0</v>
      </c>
      <c r="F39" s="15">
        <f t="shared" si="6"/>
        <v>335</v>
      </c>
      <c r="G39" s="15">
        <f>'[1]15'!H41</f>
        <v>0</v>
      </c>
      <c r="H39" s="16">
        <f>'[1]15'!I41</f>
        <v>0</v>
      </c>
      <c r="I39" s="16">
        <f>'[1]15'!J41</f>
        <v>0</v>
      </c>
      <c r="J39" s="16">
        <f>'[1]15'!K41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'[1]15'!B42</f>
        <v>270</v>
      </c>
      <c r="C40" s="16">
        <f>'[1]15'!C42</f>
        <v>0</v>
      </c>
      <c r="D40" s="16">
        <f>'[1]15'!D42</f>
        <v>65</v>
      </c>
      <c r="E40" s="16">
        <f>'[1]15'!E42</f>
        <v>0</v>
      </c>
      <c r="F40" s="15">
        <f t="shared" si="6"/>
        <v>335</v>
      </c>
      <c r="G40" s="15">
        <f>'[1]15'!H42</f>
        <v>0</v>
      </c>
      <c r="H40" s="16">
        <f>'[1]15'!I42</f>
        <v>0</v>
      </c>
      <c r="I40" s="16">
        <f>'[1]15'!J42</f>
        <v>0</v>
      </c>
      <c r="J40" s="16">
        <f>'[1]15'!K42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'[1]15'!B43</f>
        <v>270</v>
      </c>
      <c r="C41" s="16">
        <f>'[1]15'!C43</f>
        <v>0</v>
      </c>
      <c r="D41" s="16">
        <f>'[1]15'!D43</f>
        <v>65</v>
      </c>
      <c r="E41" s="16">
        <f>'[1]15'!E43</f>
        <v>0</v>
      </c>
      <c r="F41" s="15">
        <f t="shared" si="6"/>
        <v>335</v>
      </c>
      <c r="G41" s="15">
        <f>'[1]15'!H43</f>
        <v>0</v>
      </c>
      <c r="H41" s="16">
        <f>'[1]15'!I43</f>
        <v>0</v>
      </c>
      <c r="I41" s="16">
        <f>'[1]15'!J43</f>
        <v>0</v>
      </c>
      <c r="J41" s="16">
        <f>'[1]15'!K43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'[1]15'!B44</f>
        <v>270</v>
      </c>
      <c r="C42" s="16">
        <f>'[1]15'!C44</f>
        <v>0</v>
      </c>
      <c r="D42" s="16">
        <f>'[1]15'!D44</f>
        <v>65</v>
      </c>
      <c r="E42" s="16">
        <f>'[1]15'!E44</f>
        <v>0</v>
      </c>
      <c r="F42" s="15">
        <f t="shared" si="6"/>
        <v>335</v>
      </c>
      <c r="G42" s="15">
        <f>'[1]15'!H44</f>
        <v>0</v>
      </c>
      <c r="H42" s="16">
        <f>'[1]15'!I44</f>
        <v>0</v>
      </c>
      <c r="I42" s="16">
        <f>'[1]15'!J44</f>
        <v>0</v>
      </c>
      <c r="J42" s="16">
        <f>'[1]15'!K44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'[1]15'!B45</f>
        <v>270</v>
      </c>
      <c r="C43" s="16">
        <f>'[1]15'!C45</f>
        <v>0</v>
      </c>
      <c r="D43" s="16">
        <f>'[1]15'!D45</f>
        <v>65</v>
      </c>
      <c r="E43" s="16">
        <f>'[1]15'!E45</f>
        <v>0</v>
      </c>
      <c r="F43" s="15">
        <f t="shared" si="6"/>
        <v>335</v>
      </c>
      <c r="G43" s="15">
        <f>'[1]15'!H45</f>
        <v>0</v>
      </c>
      <c r="H43" s="16">
        <f>'[1]15'!I45</f>
        <v>0</v>
      </c>
      <c r="I43" s="16">
        <f>'[1]15'!J45</f>
        <v>0</v>
      </c>
      <c r="J43" s="16">
        <f>'[1]15'!K45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'[1]15'!B46</f>
        <v>270</v>
      </c>
      <c r="C44" s="16">
        <f>'[1]15'!C46</f>
        <v>0</v>
      </c>
      <c r="D44" s="16">
        <f>'[1]15'!D46</f>
        <v>65</v>
      </c>
      <c r="E44" s="16">
        <f>'[1]15'!E46</f>
        <v>0</v>
      </c>
      <c r="F44" s="15">
        <f t="shared" si="6"/>
        <v>335</v>
      </c>
      <c r="G44" s="15">
        <f>'[1]15'!H46</f>
        <v>0</v>
      </c>
      <c r="H44" s="16">
        <f>'[1]15'!I46</f>
        <v>0</v>
      </c>
      <c r="I44" s="16">
        <f>'[1]15'!J46</f>
        <v>0</v>
      </c>
      <c r="J44" s="16">
        <f>'[1]15'!K46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'[1]15'!B47</f>
        <v>270</v>
      </c>
      <c r="C45" s="16">
        <f>'[1]15'!C47</f>
        <v>0</v>
      </c>
      <c r="D45" s="16">
        <f>'[1]15'!D47</f>
        <v>65</v>
      </c>
      <c r="E45" s="16">
        <f>'[1]15'!E47</f>
        <v>0</v>
      </c>
      <c r="F45" s="15">
        <f t="shared" si="6"/>
        <v>335</v>
      </c>
      <c r="G45" s="15">
        <f>'[1]15'!H47</f>
        <v>0</v>
      </c>
      <c r="H45" s="16">
        <f>'[1]15'!I47</f>
        <v>0</v>
      </c>
      <c r="I45" s="16">
        <f>'[1]15'!J47</f>
        <v>0</v>
      </c>
      <c r="J45" s="16">
        <f>'[1]15'!K47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'[1]15'!B48</f>
        <v>270</v>
      </c>
      <c r="C46" s="16">
        <f>'[1]15'!C48</f>
        <v>0</v>
      </c>
      <c r="D46" s="16">
        <f>'[1]15'!D48</f>
        <v>65</v>
      </c>
      <c r="E46" s="16">
        <f>'[1]15'!E48</f>
        <v>0</v>
      </c>
      <c r="F46" s="15">
        <f t="shared" si="6"/>
        <v>335</v>
      </c>
      <c r="G46" s="15">
        <f>'[1]15'!H48</f>
        <v>0</v>
      </c>
      <c r="H46" s="16">
        <f>'[1]15'!I48</f>
        <v>0</v>
      </c>
      <c r="I46" s="16">
        <f>'[1]15'!J48</f>
        <v>0</v>
      </c>
      <c r="J46" s="16">
        <f>'[1]15'!K48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'[1]15'!B49</f>
        <v>270</v>
      </c>
      <c r="C47" s="16">
        <f>'[1]15'!C49</f>
        <v>0</v>
      </c>
      <c r="D47" s="16">
        <f>'[1]15'!D49</f>
        <v>65</v>
      </c>
      <c r="E47" s="16">
        <f>'[1]15'!E49</f>
        <v>0</v>
      </c>
      <c r="F47" s="15">
        <f t="shared" si="6"/>
        <v>335</v>
      </c>
      <c r="G47" s="15">
        <f>'[1]15'!H49</f>
        <v>0</v>
      </c>
      <c r="H47" s="16">
        <f>'[1]15'!I49</f>
        <v>0</v>
      </c>
      <c r="I47" s="16">
        <f>'[1]15'!J49</f>
        <v>0</v>
      </c>
      <c r="J47" s="16">
        <f>'[1]15'!K49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'[1]15'!B50</f>
        <v>270</v>
      </c>
      <c r="C48" s="16">
        <f>'[1]15'!C50</f>
        <v>0</v>
      </c>
      <c r="D48" s="16">
        <f>'[1]15'!D50</f>
        <v>65</v>
      </c>
      <c r="E48" s="16">
        <f>'[1]15'!E50</f>
        <v>0</v>
      </c>
      <c r="F48" s="15">
        <f t="shared" si="6"/>
        <v>335</v>
      </c>
      <c r="G48" s="15">
        <f>'[1]15'!H50</f>
        <v>0</v>
      </c>
      <c r="H48" s="16">
        <f>'[1]15'!I50</f>
        <v>0</v>
      </c>
      <c r="I48" s="16">
        <f>'[1]15'!J50</f>
        <v>0</v>
      </c>
      <c r="J48" s="16">
        <f>'[1]15'!K50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'[1]15'!B51</f>
        <v>270</v>
      </c>
      <c r="C49" s="16">
        <f>'[1]15'!C51</f>
        <v>0</v>
      </c>
      <c r="D49" s="16">
        <f>'[1]15'!D51</f>
        <v>65</v>
      </c>
      <c r="E49" s="16">
        <f>'[1]15'!E51</f>
        <v>0</v>
      </c>
      <c r="F49" s="15">
        <f t="shared" si="6"/>
        <v>335</v>
      </c>
      <c r="G49" s="15">
        <f>'[1]15'!H51</f>
        <v>0</v>
      </c>
      <c r="H49" s="16">
        <f>'[1]15'!I51</f>
        <v>0</v>
      </c>
      <c r="I49" s="16">
        <f>'[1]15'!J51</f>
        <v>0</v>
      </c>
      <c r="J49" s="16">
        <f>'[1]15'!K51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'[1]15'!B52</f>
        <v>270</v>
      </c>
      <c r="C50" s="16">
        <f>'[1]15'!C52</f>
        <v>0</v>
      </c>
      <c r="D50" s="16">
        <f>'[1]15'!D52</f>
        <v>65</v>
      </c>
      <c r="E50" s="16">
        <f>'[1]15'!E52</f>
        <v>0</v>
      </c>
      <c r="F50" s="15">
        <f t="shared" si="6"/>
        <v>335</v>
      </c>
      <c r="G50" s="15">
        <f>'[1]15'!H52</f>
        <v>0</v>
      </c>
      <c r="H50" s="16">
        <f>'[1]15'!I52</f>
        <v>0</v>
      </c>
      <c r="I50" s="16">
        <f>'[1]15'!J52</f>
        <v>0</v>
      </c>
      <c r="J50" s="16">
        <f>'[1]15'!K52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'[1]15'!B53</f>
        <v>270</v>
      </c>
      <c r="C51" s="16">
        <f>'[1]15'!C53</f>
        <v>0</v>
      </c>
      <c r="D51" s="16">
        <f>'[1]15'!D53</f>
        <v>65</v>
      </c>
      <c r="E51" s="16">
        <f>'[1]15'!E53</f>
        <v>0</v>
      </c>
      <c r="F51" s="15">
        <f t="shared" si="6"/>
        <v>335</v>
      </c>
      <c r="G51" s="15">
        <f>'[1]15'!H53</f>
        <v>0</v>
      </c>
      <c r="H51" s="16">
        <f>'[1]15'!I53</f>
        <v>0</v>
      </c>
      <c r="I51" s="16">
        <f>'[1]15'!J53</f>
        <v>0</v>
      </c>
      <c r="J51" s="16">
        <f>'[1]15'!K53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'[1]15'!B54</f>
        <v>270</v>
      </c>
      <c r="C52" s="16">
        <f>'[1]15'!C54</f>
        <v>0</v>
      </c>
      <c r="D52" s="16">
        <f>'[1]15'!D54</f>
        <v>65</v>
      </c>
      <c r="E52" s="16">
        <f>'[1]15'!E54</f>
        <v>0</v>
      </c>
      <c r="F52" s="15">
        <f t="shared" si="6"/>
        <v>335</v>
      </c>
      <c r="G52" s="15">
        <f>'[1]15'!H54</f>
        <v>0</v>
      </c>
      <c r="H52" s="16">
        <f>'[1]15'!I54</f>
        <v>0</v>
      </c>
      <c r="I52" s="16">
        <f>'[1]15'!J54</f>
        <v>0</v>
      </c>
      <c r="J52" s="16">
        <f>'[1]15'!K54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'[1]15'!B55</f>
        <v>270</v>
      </c>
      <c r="C53" s="16">
        <f>'[1]15'!C55</f>
        <v>0</v>
      </c>
      <c r="D53" s="16">
        <f>'[1]15'!D55</f>
        <v>65</v>
      </c>
      <c r="E53" s="16">
        <f>'[1]15'!E55</f>
        <v>0</v>
      </c>
      <c r="F53" s="15">
        <f t="shared" si="6"/>
        <v>335</v>
      </c>
      <c r="G53" s="15">
        <f>'[1]15'!H55</f>
        <v>0</v>
      </c>
      <c r="H53" s="16">
        <f>'[1]15'!I55</f>
        <v>0</v>
      </c>
      <c r="I53" s="16">
        <f>'[1]15'!J55</f>
        <v>0</v>
      </c>
      <c r="J53" s="16">
        <f>'[1]15'!K55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'[1]15'!B56</f>
        <v>270</v>
      </c>
      <c r="C54" s="16">
        <f>'[1]15'!C56</f>
        <v>0</v>
      </c>
      <c r="D54" s="16">
        <f>'[1]15'!D56</f>
        <v>65</v>
      </c>
      <c r="E54" s="16">
        <f>'[1]15'!E56</f>
        <v>0</v>
      </c>
      <c r="F54" s="15">
        <f t="shared" si="6"/>
        <v>335</v>
      </c>
      <c r="G54" s="15">
        <f>'[1]15'!H56</f>
        <v>0</v>
      </c>
      <c r="H54" s="16">
        <f>'[1]15'!I56</f>
        <v>0</v>
      </c>
      <c r="I54" s="16">
        <f>'[1]15'!J56</f>
        <v>0</v>
      </c>
      <c r="J54" s="16">
        <f>'[1]15'!K56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'[1]15'!B57</f>
        <v>270</v>
      </c>
      <c r="C55" s="16">
        <f>'[1]15'!C57</f>
        <v>0</v>
      </c>
      <c r="D55" s="16">
        <f>'[1]15'!D57</f>
        <v>65</v>
      </c>
      <c r="E55" s="16">
        <f>'[1]15'!E57</f>
        <v>0</v>
      </c>
      <c r="F55" s="15">
        <f t="shared" si="6"/>
        <v>335</v>
      </c>
      <c r="G55" s="15">
        <f>'[1]15'!H57</f>
        <v>0</v>
      </c>
      <c r="H55" s="16">
        <f>'[1]15'!I57</f>
        <v>0</v>
      </c>
      <c r="I55" s="16">
        <f>'[1]15'!J57</f>
        <v>0</v>
      </c>
      <c r="J55" s="16">
        <f>'[1]15'!K57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'[1]15'!B58</f>
        <v>270</v>
      </c>
      <c r="C56" s="16">
        <f>'[1]15'!C58</f>
        <v>0</v>
      </c>
      <c r="D56" s="16">
        <f>'[1]15'!D58</f>
        <v>65</v>
      </c>
      <c r="E56" s="16">
        <f>'[1]15'!E58</f>
        <v>0</v>
      </c>
      <c r="F56" s="15">
        <f t="shared" si="6"/>
        <v>335</v>
      </c>
      <c r="G56" s="15">
        <f>'[1]15'!H58</f>
        <v>0</v>
      </c>
      <c r="H56" s="16">
        <f>'[1]15'!I58</f>
        <v>0</v>
      </c>
      <c r="I56" s="16">
        <f>'[1]15'!J58</f>
        <v>0</v>
      </c>
      <c r="J56" s="16">
        <f>'[1]15'!K58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'[1]15'!B59</f>
        <v>270</v>
      </c>
      <c r="C57" s="16">
        <f>'[1]15'!C59</f>
        <v>0</v>
      </c>
      <c r="D57" s="16">
        <f>'[1]15'!D59</f>
        <v>65</v>
      </c>
      <c r="E57" s="16">
        <f>'[1]15'!E59</f>
        <v>0</v>
      </c>
      <c r="F57" s="15">
        <f t="shared" si="6"/>
        <v>335</v>
      </c>
      <c r="G57" s="15">
        <f>'[1]15'!H59</f>
        <v>0</v>
      </c>
      <c r="H57" s="16">
        <f>'[1]15'!I59</f>
        <v>0</v>
      </c>
      <c r="I57" s="16">
        <f>'[1]15'!J59</f>
        <v>0</v>
      </c>
      <c r="J57" s="16">
        <f>'[1]15'!K59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'[1]15'!B60</f>
        <v>270</v>
      </c>
      <c r="C58" s="16">
        <f>'[1]15'!C60</f>
        <v>0</v>
      </c>
      <c r="D58" s="16">
        <f>'[1]15'!D60</f>
        <v>65</v>
      </c>
      <c r="E58" s="16">
        <f>'[1]15'!E60</f>
        <v>0</v>
      </c>
      <c r="F58" s="15">
        <f t="shared" si="6"/>
        <v>335</v>
      </c>
      <c r="G58" s="15">
        <f>'[1]15'!H60</f>
        <v>0</v>
      </c>
      <c r="H58" s="16">
        <f>'[1]15'!I60</f>
        <v>0</v>
      </c>
      <c r="I58" s="16">
        <f>'[1]15'!J60</f>
        <v>0</v>
      </c>
      <c r="J58" s="16">
        <f>'[1]15'!K60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'[1]15'!B61</f>
        <v>270</v>
      </c>
      <c r="C59" s="16">
        <f>'[1]15'!C61</f>
        <v>0</v>
      </c>
      <c r="D59" s="16">
        <f>'[1]15'!D61</f>
        <v>65</v>
      </c>
      <c r="E59" s="16">
        <f>'[1]15'!E61</f>
        <v>0</v>
      </c>
      <c r="F59" s="15">
        <f t="shared" si="6"/>
        <v>335</v>
      </c>
      <c r="G59" s="15">
        <f>'[1]15'!H61</f>
        <v>0</v>
      </c>
      <c r="H59" s="16">
        <f>'[1]15'!I61</f>
        <v>0</v>
      </c>
      <c r="I59" s="16">
        <f>'[1]15'!J61</f>
        <v>0</v>
      </c>
      <c r="J59" s="16">
        <f>'[1]15'!K61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'[1]15'!B62</f>
        <v>270</v>
      </c>
      <c r="C60" s="16">
        <f>'[1]15'!C62</f>
        <v>0</v>
      </c>
      <c r="D60" s="16">
        <f>'[1]15'!D62</f>
        <v>65</v>
      </c>
      <c r="E60" s="16">
        <f>'[1]15'!E62</f>
        <v>0</v>
      </c>
      <c r="F60" s="15">
        <f t="shared" si="6"/>
        <v>335</v>
      </c>
      <c r="G60" s="15">
        <f>'[1]15'!H62</f>
        <v>0</v>
      </c>
      <c r="H60" s="16">
        <f>'[1]15'!I62</f>
        <v>0</v>
      </c>
      <c r="I60" s="16">
        <f>'[1]15'!J62</f>
        <v>0</v>
      </c>
      <c r="J60" s="16">
        <f>'[1]15'!K62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'[1]15'!B63</f>
        <v>270</v>
      </c>
      <c r="C61" s="16">
        <f>'[1]15'!C63</f>
        <v>0</v>
      </c>
      <c r="D61" s="16">
        <f>'[1]15'!D63</f>
        <v>65</v>
      </c>
      <c r="E61" s="16">
        <f>'[1]15'!E63</f>
        <v>0</v>
      </c>
      <c r="F61" s="15">
        <f t="shared" si="6"/>
        <v>335</v>
      </c>
      <c r="G61" s="15">
        <f>'[1]15'!H63</f>
        <v>0</v>
      </c>
      <c r="H61" s="16">
        <f>'[1]15'!I63</f>
        <v>0</v>
      </c>
      <c r="I61" s="16">
        <f>'[1]15'!J63</f>
        <v>0</v>
      </c>
      <c r="J61" s="16">
        <f>'[1]15'!K63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'[1]15'!B64</f>
        <v>270</v>
      </c>
      <c r="C62" s="16">
        <f>'[1]15'!C64</f>
        <v>0</v>
      </c>
      <c r="D62" s="16">
        <f>'[1]15'!D64</f>
        <v>65</v>
      </c>
      <c r="E62" s="16">
        <f>'[1]15'!E64</f>
        <v>0</v>
      </c>
      <c r="F62" s="15">
        <f t="shared" si="6"/>
        <v>335</v>
      </c>
      <c r="G62" s="15">
        <f>'[1]15'!H64</f>
        <v>0</v>
      </c>
      <c r="H62" s="16">
        <f>'[1]15'!I64</f>
        <v>0</v>
      </c>
      <c r="I62" s="16">
        <f>'[1]15'!J64</f>
        <v>0</v>
      </c>
      <c r="J62" s="16">
        <f>'[1]15'!K64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'[1]15'!B65</f>
        <v>270</v>
      </c>
      <c r="C63" s="16">
        <f>'[1]15'!C65</f>
        <v>0</v>
      </c>
      <c r="D63" s="16">
        <f>'[1]15'!D65</f>
        <v>65</v>
      </c>
      <c r="E63" s="16">
        <f>'[1]15'!E65</f>
        <v>0</v>
      </c>
      <c r="F63" s="15">
        <f t="shared" si="6"/>
        <v>335</v>
      </c>
      <c r="G63" s="15">
        <f>'[1]15'!H65</f>
        <v>0</v>
      </c>
      <c r="H63" s="16">
        <f>'[1]15'!I65</f>
        <v>0</v>
      </c>
      <c r="I63" s="16">
        <f>'[1]15'!J65</f>
        <v>0</v>
      </c>
      <c r="J63" s="16">
        <f>'[1]15'!K65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'[1]15'!B66</f>
        <v>270</v>
      </c>
      <c r="C64" s="16">
        <f>'[1]15'!C66</f>
        <v>0</v>
      </c>
      <c r="D64" s="16">
        <f>'[1]15'!D66</f>
        <v>65</v>
      </c>
      <c r="E64" s="16">
        <f>'[1]15'!E66</f>
        <v>0</v>
      </c>
      <c r="F64" s="15">
        <f t="shared" si="6"/>
        <v>335</v>
      </c>
      <c r="G64" s="15">
        <f>'[1]15'!H66</f>
        <v>0</v>
      </c>
      <c r="H64" s="16">
        <f>'[1]15'!I66</f>
        <v>0</v>
      </c>
      <c r="I64" s="16">
        <f>'[1]15'!J66</f>
        <v>0</v>
      </c>
      <c r="J64" s="16">
        <f>'[1]15'!K66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'[1]15'!B67</f>
        <v>270</v>
      </c>
      <c r="C65" s="16">
        <f>'[1]15'!C67</f>
        <v>0</v>
      </c>
      <c r="D65" s="16">
        <f>'[1]15'!D67</f>
        <v>65</v>
      </c>
      <c r="E65" s="16">
        <f>'[1]15'!E67</f>
        <v>0</v>
      </c>
      <c r="F65" s="15">
        <f t="shared" si="6"/>
        <v>335</v>
      </c>
      <c r="G65" s="15">
        <f>'[1]15'!H67</f>
        <v>0</v>
      </c>
      <c r="H65" s="16">
        <f>'[1]15'!I67</f>
        <v>0</v>
      </c>
      <c r="I65" s="16">
        <f>'[1]15'!J67</f>
        <v>0</v>
      </c>
      <c r="J65" s="16">
        <f>'[1]15'!K67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'[1]15'!B68</f>
        <v>270</v>
      </c>
      <c r="C66" s="16">
        <f>'[1]15'!C68</f>
        <v>0</v>
      </c>
      <c r="D66" s="16">
        <f>'[1]15'!D68</f>
        <v>65</v>
      </c>
      <c r="E66" s="16">
        <f>'[1]15'!E68</f>
        <v>0</v>
      </c>
      <c r="F66" s="15">
        <f t="shared" si="6"/>
        <v>335</v>
      </c>
      <c r="G66" s="15">
        <f>'[1]15'!H68</f>
        <v>0</v>
      </c>
      <c r="H66" s="16">
        <f>'[1]15'!I68</f>
        <v>0</v>
      </c>
      <c r="I66" s="16">
        <f>'[1]15'!J68</f>
        <v>0</v>
      </c>
      <c r="J66" s="16">
        <f>'[1]15'!K68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'[1]15'!B69</f>
        <v>270</v>
      </c>
      <c r="C67" s="16">
        <f>'[1]15'!C69</f>
        <v>0</v>
      </c>
      <c r="D67" s="16">
        <f>'[1]15'!D69</f>
        <v>65</v>
      </c>
      <c r="E67" s="16">
        <f>'[1]15'!E69</f>
        <v>0</v>
      </c>
      <c r="F67" s="15">
        <f t="shared" si="6"/>
        <v>335</v>
      </c>
      <c r="G67" s="15">
        <f>'[1]15'!H69</f>
        <v>0</v>
      </c>
      <c r="H67" s="16">
        <f>'[1]15'!I69</f>
        <v>0</v>
      </c>
      <c r="I67" s="16">
        <f>'[1]15'!J69</f>
        <v>0</v>
      </c>
      <c r="J67" s="16">
        <f>'[1]15'!K69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'[1]15'!B70</f>
        <v>270</v>
      </c>
      <c r="C68" s="16">
        <f>'[1]15'!C70</f>
        <v>0</v>
      </c>
      <c r="D68" s="16">
        <f>'[1]15'!D70</f>
        <v>65</v>
      </c>
      <c r="E68" s="16">
        <f>'[1]15'!E70</f>
        <v>0</v>
      </c>
      <c r="F68" s="15">
        <f t="shared" si="6"/>
        <v>335</v>
      </c>
      <c r="G68" s="15">
        <f>'[1]15'!H70</f>
        <v>0</v>
      </c>
      <c r="H68" s="16">
        <f>'[1]15'!I70</f>
        <v>0</v>
      </c>
      <c r="I68" s="16">
        <f>'[1]15'!J70</f>
        <v>0</v>
      </c>
      <c r="J68" s="16">
        <f>'[1]15'!K70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'[1]15'!B71</f>
        <v>270</v>
      </c>
      <c r="C69" s="16">
        <f>'[1]15'!C71</f>
        <v>0</v>
      </c>
      <c r="D69" s="16">
        <f>'[1]15'!D71</f>
        <v>65</v>
      </c>
      <c r="E69" s="16">
        <f>'[1]15'!E71</f>
        <v>0</v>
      </c>
      <c r="F69" s="15">
        <f t="shared" ref="F69:F98" si="17">SUM(B69:E69)</f>
        <v>335</v>
      </c>
      <c r="G69" s="15">
        <f>'[1]15'!H71</f>
        <v>0</v>
      </c>
      <c r="H69" s="16">
        <f>'[1]15'!I71</f>
        <v>0</v>
      </c>
      <c r="I69" s="16">
        <f>'[1]15'!J71</f>
        <v>0</v>
      </c>
      <c r="J69" s="16">
        <f>'[1]15'!K71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'[1]15'!B72</f>
        <v>270</v>
      </c>
      <c r="C70" s="16">
        <f>'[1]15'!C72</f>
        <v>0</v>
      </c>
      <c r="D70" s="16">
        <f>'[1]15'!D72</f>
        <v>65</v>
      </c>
      <c r="E70" s="16">
        <f>'[1]15'!E72</f>
        <v>0</v>
      </c>
      <c r="F70" s="15">
        <f t="shared" si="17"/>
        <v>335</v>
      </c>
      <c r="G70" s="15">
        <f>'[1]15'!H72</f>
        <v>0</v>
      </c>
      <c r="H70" s="16">
        <f>'[1]15'!I72</f>
        <v>0</v>
      </c>
      <c r="I70" s="16">
        <f>'[1]15'!J72</f>
        <v>0</v>
      </c>
      <c r="J70" s="16">
        <f>'[1]15'!K72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'[1]15'!B73</f>
        <v>270</v>
      </c>
      <c r="C71" s="16">
        <f>'[1]15'!C73</f>
        <v>0</v>
      </c>
      <c r="D71" s="16">
        <f>'[1]15'!D73</f>
        <v>65</v>
      </c>
      <c r="E71" s="16">
        <f>'[1]15'!E73</f>
        <v>0</v>
      </c>
      <c r="F71" s="15">
        <f t="shared" si="17"/>
        <v>335</v>
      </c>
      <c r="G71" s="15">
        <f>'[1]15'!H73</f>
        <v>0</v>
      </c>
      <c r="H71" s="16">
        <f>'[1]15'!I73</f>
        <v>0</v>
      </c>
      <c r="I71" s="16">
        <f>'[1]15'!J73</f>
        <v>0</v>
      </c>
      <c r="J71" s="16">
        <f>'[1]15'!K73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'[1]15'!B74</f>
        <v>270</v>
      </c>
      <c r="C72" s="16">
        <f>'[1]15'!C74</f>
        <v>0</v>
      </c>
      <c r="D72" s="16">
        <f>'[1]15'!D74</f>
        <v>65</v>
      </c>
      <c r="E72" s="16">
        <f>'[1]15'!E74</f>
        <v>0</v>
      </c>
      <c r="F72" s="15">
        <f t="shared" si="17"/>
        <v>335</v>
      </c>
      <c r="G72" s="15">
        <f>'[1]15'!H74</f>
        <v>0</v>
      </c>
      <c r="H72" s="16">
        <f>'[1]15'!I74</f>
        <v>0</v>
      </c>
      <c r="I72" s="16">
        <f>'[1]15'!J74</f>
        <v>0</v>
      </c>
      <c r="J72" s="16">
        <f>'[1]15'!K74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'[1]15'!B75</f>
        <v>270</v>
      </c>
      <c r="C73" s="16">
        <f>'[1]15'!C75</f>
        <v>0</v>
      </c>
      <c r="D73" s="16">
        <f>'[1]15'!D75</f>
        <v>65</v>
      </c>
      <c r="E73" s="16">
        <f>'[1]15'!E75</f>
        <v>0</v>
      </c>
      <c r="F73" s="15">
        <f t="shared" si="17"/>
        <v>335</v>
      </c>
      <c r="G73" s="15">
        <f>'[1]15'!H75</f>
        <v>0</v>
      </c>
      <c r="H73" s="16">
        <f>'[1]15'!I75</f>
        <v>0</v>
      </c>
      <c r="I73" s="16">
        <f>'[1]15'!J75</f>
        <v>0</v>
      </c>
      <c r="J73" s="16">
        <f>'[1]15'!K75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'[1]15'!B76</f>
        <v>270</v>
      </c>
      <c r="C74" s="16">
        <f>'[1]15'!C76</f>
        <v>0</v>
      </c>
      <c r="D74" s="16">
        <f>'[1]15'!D76</f>
        <v>65</v>
      </c>
      <c r="E74" s="16">
        <f>'[1]15'!E76</f>
        <v>0</v>
      </c>
      <c r="F74" s="15">
        <f t="shared" si="17"/>
        <v>335</v>
      </c>
      <c r="G74" s="15">
        <f>'[1]15'!H76</f>
        <v>0</v>
      </c>
      <c r="H74" s="16">
        <f>'[1]15'!I76</f>
        <v>0</v>
      </c>
      <c r="I74" s="16">
        <f>'[1]15'!J76</f>
        <v>0</v>
      </c>
      <c r="J74" s="16">
        <f>'[1]15'!K76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'[1]15'!B77</f>
        <v>270</v>
      </c>
      <c r="C75" s="16">
        <f>'[1]15'!C77</f>
        <v>0</v>
      </c>
      <c r="D75" s="16">
        <f>'[1]15'!D77</f>
        <v>65</v>
      </c>
      <c r="E75" s="16">
        <f>'[1]15'!E77</f>
        <v>0</v>
      </c>
      <c r="F75" s="15">
        <f t="shared" si="17"/>
        <v>335</v>
      </c>
      <c r="G75" s="15">
        <f>'[1]15'!H77</f>
        <v>0</v>
      </c>
      <c r="H75" s="16">
        <f>'[1]15'!I77</f>
        <v>0</v>
      </c>
      <c r="I75" s="16">
        <f>'[1]15'!J77</f>
        <v>0</v>
      </c>
      <c r="J75" s="16">
        <f>'[1]15'!K77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'[1]15'!B78</f>
        <v>270</v>
      </c>
      <c r="C76" s="16">
        <f>'[1]15'!C78</f>
        <v>0</v>
      </c>
      <c r="D76" s="16">
        <f>'[1]15'!D78</f>
        <v>65</v>
      </c>
      <c r="E76" s="16">
        <f>'[1]15'!E78</f>
        <v>0</v>
      </c>
      <c r="F76" s="15">
        <f t="shared" si="17"/>
        <v>335</v>
      </c>
      <c r="G76" s="15">
        <f>'[1]15'!H78</f>
        <v>0</v>
      </c>
      <c r="H76" s="16">
        <f>'[1]15'!I78</f>
        <v>0</v>
      </c>
      <c r="I76" s="16">
        <f>'[1]15'!J78</f>
        <v>0</v>
      </c>
      <c r="J76" s="16">
        <f>'[1]15'!K78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'[1]15'!B79</f>
        <v>270</v>
      </c>
      <c r="C77" s="16">
        <f>'[1]15'!C79</f>
        <v>0</v>
      </c>
      <c r="D77" s="16">
        <f>'[1]15'!D79</f>
        <v>65</v>
      </c>
      <c r="E77" s="16">
        <f>'[1]15'!E79</f>
        <v>0</v>
      </c>
      <c r="F77" s="15">
        <f t="shared" si="17"/>
        <v>335</v>
      </c>
      <c r="G77" s="15">
        <f>'[1]15'!H79</f>
        <v>0</v>
      </c>
      <c r="H77" s="16">
        <f>'[1]15'!I79</f>
        <v>0</v>
      </c>
      <c r="I77" s="16">
        <f>'[1]15'!J79</f>
        <v>0</v>
      </c>
      <c r="J77" s="16">
        <f>'[1]15'!K79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'[1]15'!B80</f>
        <v>270</v>
      </c>
      <c r="C78" s="16">
        <f>'[1]15'!C80</f>
        <v>0</v>
      </c>
      <c r="D78" s="16">
        <f>'[1]15'!D80</f>
        <v>65</v>
      </c>
      <c r="E78" s="16">
        <f>'[1]15'!E80</f>
        <v>0</v>
      </c>
      <c r="F78" s="15">
        <f t="shared" si="17"/>
        <v>335</v>
      </c>
      <c r="G78" s="15">
        <f>'[1]15'!H80</f>
        <v>0</v>
      </c>
      <c r="H78" s="16">
        <f>'[1]15'!I80</f>
        <v>0</v>
      </c>
      <c r="I78" s="16">
        <f>'[1]15'!J80</f>
        <v>0</v>
      </c>
      <c r="J78" s="16">
        <f>'[1]15'!K80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'[1]15'!B81</f>
        <v>270</v>
      </c>
      <c r="C79" s="16">
        <f>'[1]15'!C81</f>
        <v>0</v>
      </c>
      <c r="D79" s="16">
        <f>'[1]15'!D81</f>
        <v>65</v>
      </c>
      <c r="E79" s="16">
        <f>'[1]15'!E81</f>
        <v>0</v>
      </c>
      <c r="F79" s="15">
        <f t="shared" si="17"/>
        <v>335</v>
      </c>
      <c r="G79" s="15">
        <f>'[1]15'!H81</f>
        <v>0</v>
      </c>
      <c r="H79" s="16">
        <f>'[1]15'!I81</f>
        <v>0</v>
      </c>
      <c r="I79" s="16">
        <f>'[1]15'!J81</f>
        <v>0</v>
      </c>
      <c r="J79" s="16">
        <f>'[1]15'!K81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'[1]15'!B82</f>
        <v>270</v>
      </c>
      <c r="C80" s="16">
        <f>'[1]15'!C82</f>
        <v>0</v>
      </c>
      <c r="D80" s="16">
        <f>'[1]15'!D82</f>
        <v>65</v>
      </c>
      <c r="E80" s="16">
        <f>'[1]15'!E82</f>
        <v>0</v>
      </c>
      <c r="F80" s="15">
        <f t="shared" si="17"/>
        <v>335</v>
      </c>
      <c r="G80" s="15">
        <f>'[1]15'!H82</f>
        <v>0</v>
      </c>
      <c r="H80" s="16">
        <f>'[1]15'!I82</f>
        <v>0</v>
      </c>
      <c r="I80" s="16">
        <f>'[1]15'!J82</f>
        <v>0</v>
      </c>
      <c r="J80" s="16">
        <f>'[1]15'!K82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'[1]15'!B83</f>
        <v>270</v>
      </c>
      <c r="C81" s="16">
        <f>'[1]15'!C83</f>
        <v>0</v>
      </c>
      <c r="D81" s="16">
        <f>'[1]15'!D83</f>
        <v>65</v>
      </c>
      <c r="E81" s="16">
        <f>'[1]15'!E83</f>
        <v>0</v>
      </c>
      <c r="F81" s="15">
        <f t="shared" si="17"/>
        <v>335</v>
      </c>
      <c r="G81" s="15">
        <f>'[1]15'!H83</f>
        <v>0</v>
      </c>
      <c r="H81" s="16">
        <f>'[1]15'!I83</f>
        <v>0</v>
      </c>
      <c r="I81" s="16">
        <f>'[1]15'!J83</f>
        <v>0</v>
      </c>
      <c r="J81" s="16">
        <f>'[1]15'!K83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'[1]15'!B84</f>
        <v>270</v>
      </c>
      <c r="C82" s="16">
        <f>'[1]15'!C84</f>
        <v>0</v>
      </c>
      <c r="D82" s="16">
        <f>'[1]15'!D84</f>
        <v>65</v>
      </c>
      <c r="E82" s="16">
        <f>'[1]15'!E84</f>
        <v>0</v>
      </c>
      <c r="F82" s="15">
        <f t="shared" si="17"/>
        <v>335</v>
      </c>
      <c r="G82" s="15">
        <f>'[1]15'!H84</f>
        <v>0</v>
      </c>
      <c r="H82" s="16">
        <f>'[1]15'!I84</f>
        <v>0</v>
      </c>
      <c r="I82" s="16">
        <f>'[1]15'!J84</f>
        <v>0</v>
      </c>
      <c r="J82" s="16">
        <f>'[1]15'!K84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'[1]15'!B85</f>
        <v>270</v>
      </c>
      <c r="C83" s="16">
        <f>'[1]15'!C85</f>
        <v>0</v>
      </c>
      <c r="D83" s="16">
        <f>'[1]15'!D85</f>
        <v>65</v>
      </c>
      <c r="E83" s="16">
        <f>'[1]15'!E85</f>
        <v>0</v>
      </c>
      <c r="F83" s="15">
        <f t="shared" si="17"/>
        <v>335</v>
      </c>
      <c r="G83" s="15">
        <f>'[1]15'!H85</f>
        <v>0</v>
      </c>
      <c r="H83" s="16">
        <f>'[1]15'!I85</f>
        <v>0</v>
      </c>
      <c r="I83" s="16">
        <f>'[1]15'!J85</f>
        <v>0</v>
      </c>
      <c r="J83" s="16">
        <f>'[1]15'!K85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'[1]15'!B86</f>
        <v>270</v>
      </c>
      <c r="C84" s="16">
        <f>'[1]15'!C86</f>
        <v>0</v>
      </c>
      <c r="D84" s="16">
        <f>'[1]15'!D86</f>
        <v>65</v>
      </c>
      <c r="E84" s="16">
        <f>'[1]15'!E86</f>
        <v>0</v>
      </c>
      <c r="F84" s="15">
        <f t="shared" si="17"/>
        <v>335</v>
      </c>
      <c r="G84" s="15">
        <f>'[1]15'!H86</f>
        <v>0</v>
      </c>
      <c r="H84" s="16">
        <f>'[1]15'!I86</f>
        <v>0</v>
      </c>
      <c r="I84" s="16">
        <f>'[1]15'!J86</f>
        <v>0</v>
      </c>
      <c r="J84" s="16">
        <f>'[1]15'!K86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'[1]15'!B87</f>
        <v>270</v>
      </c>
      <c r="C85" s="16">
        <f>'[1]15'!C87</f>
        <v>0</v>
      </c>
      <c r="D85" s="16">
        <f>'[1]15'!D87</f>
        <v>65</v>
      </c>
      <c r="E85" s="16">
        <f>'[1]15'!E87</f>
        <v>0</v>
      </c>
      <c r="F85" s="15">
        <f t="shared" si="17"/>
        <v>335</v>
      </c>
      <c r="G85" s="15">
        <f>'[1]15'!H87</f>
        <v>0</v>
      </c>
      <c r="H85" s="16">
        <f>'[1]15'!I87</f>
        <v>0</v>
      </c>
      <c r="I85" s="16">
        <f>'[1]15'!J87</f>
        <v>0</v>
      </c>
      <c r="J85" s="16">
        <f>'[1]15'!K87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'[1]15'!B88</f>
        <v>270</v>
      </c>
      <c r="C86" s="16">
        <f>'[1]15'!C88</f>
        <v>0</v>
      </c>
      <c r="D86" s="16">
        <f>'[1]15'!D88</f>
        <v>65</v>
      </c>
      <c r="E86" s="16">
        <f>'[1]15'!E88</f>
        <v>0</v>
      </c>
      <c r="F86" s="15">
        <f t="shared" si="17"/>
        <v>335</v>
      </c>
      <c r="G86" s="15">
        <f>'[1]15'!H88</f>
        <v>0</v>
      </c>
      <c r="H86" s="16">
        <f>'[1]15'!I88</f>
        <v>0</v>
      </c>
      <c r="I86" s="16">
        <f>'[1]15'!J88</f>
        <v>0</v>
      </c>
      <c r="J86" s="16">
        <f>'[1]15'!K88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'[1]15'!B89</f>
        <v>270</v>
      </c>
      <c r="C87" s="16">
        <f>'[1]15'!C89</f>
        <v>0</v>
      </c>
      <c r="D87" s="16">
        <f>'[1]15'!D89</f>
        <v>65</v>
      </c>
      <c r="E87" s="16">
        <f>'[1]15'!E89</f>
        <v>0</v>
      </c>
      <c r="F87" s="15">
        <f t="shared" si="17"/>
        <v>335</v>
      </c>
      <c r="G87" s="15">
        <f>'[1]15'!H89</f>
        <v>0</v>
      </c>
      <c r="H87" s="16">
        <f>'[1]15'!I89</f>
        <v>0</v>
      </c>
      <c r="I87" s="16">
        <f>'[1]15'!J89</f>
        <v>0</v>
      </c>
      <c r="J87" s="16">
        <f>'[1]15'!K89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'[1]15'!B90</f>
        <v>270</v>
      </c>
      <c r="C88" s="16">
        <f>'[1]15'!C90</f>
        <v>0</v>
      </c>
      <c r="D88" s="16">
        <f>'[1]15'!D90</f>
        <v>65</v>
      </c>
      <c r="E88" s="16">
        <f>'[1]15'!E90</f>
        <v>0</v>
      </c>
      <c r="F88" s="15">
        <f t="shared" si="17"/>
        <v>335</v>
      </c>
      <c r="G88" s="15">
        <f>'[1]15'!H90</f>
        <v>0</v>
      </c>
      <c r="H88" s="16">
        <f>'[1]15'!I90</f>
        <v>0</v>
      </c>
      <c r="I88" s="16">
        <f>'[1]15'!J90</f>
        <v>0</v>
      </c>
      <c r="J88" s="16">
        <f>'[1]15'!K90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'[1]15'!B91</f>
        <v>270</v>
      </c>
      <c r="C89" s="16">
        <f>'[1]15'!C91</f>
        <v>0</v>
      </c>
      <c r="D89" s="16">
        <f>'[1]15'!D91</f>
        <v>65</v>
      </c>
      <c r="E89" s="16">
        <f>'[1]15'!E91</f>
        <v>0</v>
      </c>
      <c r="F89" s="15">
        <f t="shared" si="17"/>
        <v>335</v>
      </c>
      <c r="G89" s="15">
        <f>'[1]15'!H91</f>
        <v>0</v>
      </c>
      <c r="H89" s="16">
        <f>'[1]15'!I91</f>
        <v>0</v>
      </c>
      <c r="I89" s="16">
        <f>'[1]15'!J91</f>
        <v>0</v>
      </c>
      <c r="J89" s="16">
        <f>'[1]15'!K91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'[1]15'!B92</f>
        <v>270</v>
      </c>
      <c r="C90" s="16">
        <f>'[1]15'!C92</f>
        <v>0</v>
      </c>
      <c r="D90" s="16">
        <f>'[1]15'!D92</f>
        <v>65</v>
      </c>
      <c r="E90" s="16">
        <f>'[1]15'!E92</f>
        <v>0</v>
      </c>
      <c r="F90" s="15">
        <f t="shared" si="17"/>
        <v>335</v>
      </c>
      <c r="G90" s="15">
        <f>'[1]15'!H92</f>
        <v>0</v>
      </c>
      <c r="H90" s="16">
        <f>'[1]15'!I92</f>
        <v>0</v>
      </c>
      <c r="I90" s="16">
        <f>'[1]15'!J92</f>
        <v>0</v>
      </c>
      <c r="J90" s="16">
        <f>'[1]15'!K92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'[1]15'!B93</f>
        <v>270</v>
      </c>
      <c r="C91" s="16">
        <f>'[1]15'!C93</f>
        <v>0</v>
      </c>
      <c r="D91" s="16">
        <f>'[1]15'!D93</f>
        <v>65</v>
      </c>
      <c r="E91" s="16">
        <f>'[1]15'!E93</f>
        <v>0</v>
      </c>
      <c r="F91" s="15">
        <f t="shared" si="17"/>
        <v>335</v>
      </c>
      <c r="G91" s="15">
        <f>'[1]15'!H93</f>
        <v>0</v>
      </c>
      <c r="H91" s="16">
        <f>'[1]15'!I93</f>
        <v>0</v>
      </c>
      <c r="I91" s="16">
        <f>'[1]15'!J93</f>
        <v>0</v>
      </c>
      <c r="J91" s="16">
        <f>'[1]15'!K93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'[1]15'!B94</f>
        <v>270</v>
      </c>
      <c r="C92" s="16">
        <f>'[1]15'!C94</f>
        <v>0</v>
      </c>
      <c r="D92" s="16">
        <f>'[1]15'!D94</f>
        <v>65</v>
      </c>
      <c r="E92" s="16">
        <f>'[1]15'!E94</f>
        <v>0</v>
      </c>
      <c r="F92" s="15">
        <f t="shared" si="17"/>
        <v>335</v>
      </c>
      <c r="G92" s="15">
        <f>'[1]15'!H94</f>
        <v>0</v>
      </c>
      <c r="H92" s="16">
        <f>'[1]15'!I94</f>
        <v>0</v>
      </c>
      <c r="I92" s="16">
        <f>'[1]15'!J94</f>
        <v>0</v>
      </c>
      <c r="J92" s="16">
        <f>'[1]15'!K94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'[1]15'!B95</f>
        <v>270</v>
      </c>
      <c r="C93" s="16">
        <f>'[1]15'!C95</f>
        <v>0</v>
      </c>
      <c r="D93" s="16">
        <f>'[1]15'!D95</f>
        <v>65</v>
      </c>
      <c r="E93" s="16">
        <f>'[1]15'!E95</f>
        <v>0</v>
      </c>
      <c r="F93" s="15">
        <f t="shared" si="17"/>
        <v>335</v>
      </c>
      <c r="G93" s="15">
        <f>'[1]15'!H95</f>
        <v>0</v>
      </c>
      <c r="H93" s="16">
        <f>'[1]15'!I95</f>
        <v>0</v>
      </c>
      <c r="I93" s="16">
        <f>'[1]15'!J95</f>
        <v>0</v>
      </c>
      <c r="J93" s="16">
        <f>'[1]15'!K95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'[1]15'!B96</f>
        <v>270</v>
      </c>
      <c r="C94" s="16">
        <f>'[1]15'!C96</f>
        <v>0</v>
      </c>
      <c r="D94" s="16">
        <f>'[1]15'!D96</f>
        <v>65</v>
      </c>
      <c r="E94" s="16">
        <f>'[1]15'!E96</f>
        <v>0</v>
      </c>
      <c r="F94" s="15">
        <f t="shared" si="17"/>
        <v>335</v>
      </c>
      <c r="G94" s="15">
        <f>'[1]15'!H96</f>
        <v>0</v>
      </c>
      <c r="H94" s="16">
        <f>'[1]15'!I96</f>
        <v>0</v>
      </c>
      <c r="I94" s="16">
        <f>'[1]15'!J96</f>
        <v>0</v>
      </c>
      <c r="J94" s="16">
        <f>'[1]15'!K96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'[1]15'!B97</f>
        <v>270</v>
      </c>
      <c r="C95" s="16">
        <f>'[1]15'!C97</f>
        <v>0</v>
      </c>
      <c r="D95" s="16">
        <f>'[1]15'!D97</f>
        <v>65</v>
      </c>
      <c r="E95" s="16">
        <f>'[1]15'!E97</f>
        <v>0</v>
      </c>
      <c r="F95" s="15">
        <f t="shared" si="17"/>
        <v>335</v>
      </c>
      <c r="G95" s="15">
        <f>'[1]15'!H97</f>
        <v>0</v>
      </c>
      <c r="H95" s="16">
        <f>'[1]15'!I97</f>
        <v>0</v>
      </c>
      <c r="I95" s="16">
        <f>'[1]15'!J97</f>
        <v>0</v>
      </c>
      <c r="J95" s="16">
        <f>'[1]15'!K97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'[1]15'!B98</f>
        <v>270</v>
      </c>
      <c r="C96" s="16">
        <f>'[1]15'!C98</f>
        <v>0</v>
      </c>
      <c r="D96" s="16">
        <f>'[1]15'!D98</f>
        <v>65</v>
      </c>
      <c r="E96" s="16">
        <f>'[1]15'!E98</f>
        <v>0</v>
      </c>
      <c r="F96" s="15">
        <f t="shared" si="17"/>
        <v>335</v>
      </c>
      <c r="G96" s="15">
        <f>'[1]15'!H98</f>
        <v>0</v>
      </c>
      <c r="H96" s="16">
        <f>'[1]15'!I98</f>
        <v>0</v>
      </c>
      <c r="I96" s="16">
        <f>'[1]15'!J98</f>
        <v>0</v>
      </c>
      <c r="J96" s="16">
        <f>'[1]15'!K98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'[1]15'!B99</f>
        <v>270</v>
      </c>
      <c r="C97" s="16">
        <f>'[1]15'!C99</f>
        <v>0</v>
      </c>
      <c r="D97" s="16">
        <f>'[1]15'!D99</f>
        <v>65</v>
      </c>
      <c r="E97" s="16">
        <f>'[1]15'!E99</f>
        <v>0</v>
      </c>
      <c r="F97" s="15">
        <f t="shared" si="17"/>
        <v>335</v>
      </c>
      <c r="G97" s="15">
        <f>'[1]15'!H99</f>
        <v>0</v>
      </c>
      <c r="H97" s="16">
        <f>'[1]15'!I99</f>
        <v>0</v>
      </c>
      <c r="I97" s="16">
        <f>'[1]15'!J99</f>
        <v>0</v>
      </c>
      <c r="J97" s="16">
        <f>'[1]15'!K99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'[1]15'!B100</f>
        <v>270</v>
      </c>
      <c r="C98" s="16">
        <f>'[1]15'!C100</f>
        <v>0</v>
      </c>
      <c r="D98" s="16">
        <f>'[1]15'!D100</f>
        <v>65</v>
      </c>
      <c r="E98" s="16">
        <f>'[1]15'!E100</f>
        <v>0</v>
      </c>
      <c r="F98" s="15">
        <f t="shared" si="17"/>
        <v>335</v>
      </c>
      <c r="G98" s="15">
        <f>'[1]15'!H100</f>
        <v>0</v>
      </c>
      <c r="H98" s="16">
        <f>'[1]15'!I100</f>
        <v>0</v>
      </c>
      <c r="I98" s="16">
        <f>'[1]15'!J100</f>
        <v>0</v>
      </c>
      <c r="J98" s="16">
        <f>'[1]15'!K100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1.56</v>
      </c>
      <c r="E99" s="15">
        <f t="shared" si="18"/>
        <v>0</v>
      </c>
      <c r="F99" s="15">
        <f t="shared" si="18"/>
        <v>8.0399999999999991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45337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8">
        <f>'[2]15'!B5</f>
        <v>40</v>
      </c>
      <c r="C3" s="199">
        <f>'[2]15'!C5</f>
        <v>50</v>
      </c>
      <c r="D3" s="199">
        <f>'[2]15'!D5</f>
        <v>0</v>
      </c>
      <c r="E3" s="199">
        <f>'[2]15'!E5</f>
        <v>0</v>
      </c>
      <c r="F3" s="15">
        <f>SUM(B3:E3)</f>
        <v>90</v>
      </c>
      <c r="G3" s="198">
        <f>'[2]15'!H5</f>
        <v>36</v>
      </c>
      <c r="H3" s="199">
        <f>'[2]15'!I5</f>
        <v>0</v>
      </c>
      <c r="I3" s="199">
        <f>'[2]15'!J5</f>
        <v>0</v>
      </c>
      <c r="J3" s="199">
        <f>'[2]15'!K5</f>
        <v>0</v>
      </c>
      <c r="K3" s="15">
        <f>SUM(G3:J3)</f>
        <v>36</v>
      </c>
      <c r="L3" s="18">
        <f>frq!C3</f>
        <v>1</v>
      </c>
      <c r="M3" s="124">
        <f>IF($L3=1,G3,IF(AND($L3=0.985,G3&gt;0.985*B3),B3*0.985,IF(AND($L3=0.965,G3&gt;0.965*B3),0.965*B3,G3)))-R3</f>
        <v>35.6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35.6</v>
      </c>
      <c r="R3" s="18">
        <v>0.4</v>
      </c>
    </row>
    <row r="4" spans="1:18">
      <c r="A4" s="8" t="s">
        <v>46</v>
      </c>
      <c r="B4" s="198">
        <f>'[2]15'!B6</f>
        <v>40</v>
      </c>
      <c r="C4" s="199">
        <f>'[2]15'!C6</f>
        <v>50</v>
      </c>
      <c r="D4" s="199">
        <f>'[2]15'!D6</f>
        <v>0</v>
      </c>
      <c r="E4" s="199">
        <f>'[2]15'!E6</f>
        <v>0</v>
      </c>
      <c r="F4" s="15">
        <f>SUM(B4:E4)</f>
        <v>90</v>
      </c>
      <c r="G4" s="198">
        <f>'[2]15'!H6</f>
        <v>37</v>
      </c>
      <c r="H4" s="199">
        <f>'[2]15'!I6</f>
        <v>0</v>
      </c>
      <c r="I4" s="199">
        <f>'[2]15'!J6</f>
        <v>0</v>
      </c>
      <c r="J4" s="199">
        <f>'[2]15'!K6</f>
        <v>0</v>
      </c>
      <c r="K4" s="15">
        <f t="shared" ref="K4:K67" si="3">SUM(G4:J4)</f>
        <v>37</v>
      </c>
      <c r="L4" s="18">
        <f>frq!C4</f>
        <v>1</v>
      </c>
      <c r="M4" s="124">
        <f t="shared" ref="M4:M67" si="4">IF($L4=1,G4,IF(AND($L4=0.985,G4&gt;0.985*B4),B4*0.985,IF(AND($L4=0.965,G4&gt;0.965*B4),0.965*B4,G4)))-R4</f>
        <v>36.6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36.6</v>
      </c>
      <c r="R4" s="18">
        <v>0.4</v>
      </c>
    </row>
    <row r="5" spans="1:18">
      <c r="A5" s="8" t="s">
        <v>47</v>
      </c>
      <c r="B5" s="198">
        <f>'[2]15'!B7</f>
        <v>40</v>
      </c>
      <c r="C5" s="199">
        <f>'[2]15'!C7</f>
        <v>50</v>
      </c>
      <c r="D5" s="199">
        <f>'[2]15'!D7</f>
        <v>0</v>
      </c>
      <c r="E5" s="199">
        <f>'[2]15'!E7</f>
        <v>0</v>
      </c>
      <c r="F5" s="15">
        <f t="shared" ref="F5:F68" si="6">SUM(B5:E5)</f>
        <v>90</v>
      </c>
      <c r="G5" s="198">
        <f>'[2]15'!H7</f>
        <v>37</v>
      </c>
      <c r="H5" s="199">
        <f>'[2]15'!I7</f>
        <v>0</v>
      </c>
      <c r="I5" s="199">
        <f>'[2]15'!J7</f>
        <v>0</v>
      </c>
      <c r="J5" s="199">
        <f>'[2]15'!K7</f>
        <v>0</v>
      </c>
      <c r="K5" s="15">
        <f t="shared" si="3"/>
        <v>37</v>
      </c>
      <c r="L5" s="18">
        <f>frq!C5</f>
        <v>1</v>
      </c>
      <c r="M5" s="124">
        <f t="shared" si="4"/>
        <v>36.6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36.6</v>
      </c>
      <c r="R5" s="18">
        <v>0.4</v>
      </c>
    </row>
    <row r="6" spans="1:18">
      <c r="A6" s="8" t="s">
        <v>48</v>
      </c>
      <c r="B6" s="198">
        <f>'[2]15'!B8</f>
        <v>40</v>
      </c>
      <c r="C6" s="199">
        <f>'[2]15'!C8</f>
        <v>50</v>
      </c>
      <c r="D6" s="199">
        <f>'[2]15'!D8</f>
        <v>0</v>
      </c>
      <c r="E6" s="199">
        <f>'[2]15'!E8</f>
        <v>0</v>
      </c>
      <c r="F6" s="15">
        <f t="shared" si="6"/>
        <v>90</v>
      </c>
      <c r="G6" s="198">
        <f>'[2]15'!H8</f>
        <v>37</v>
      </c>
      <c r="H6" s="199">
        <f>'[2]15'!I8</f>
        <v>0</v>
      </c>
      <c r="I6" s="199">
        <f>'[2]15'!J8</f>
        <v>0</v>
      </c>
      <c r="J6" s="199">
        <f>'[2]15'!K8</f>
        <v>0</v>
      </c>
      <c r="K6" s="15">
        <f t="shared" si="3"/>
        <v>37</v>
      </c>
      <c r="L6" s="18">
        <f>frq!C6</f>
        <v>1</v>
      </c>
      <c r="M6" s="124">
        <f t="shared" si="4"/>
        <v>36.6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36.6</v>
      </c>
      <c r="R6" s="18">
        <v>0.4</v>
      </c>
    </row>
    <row r="7" spans="1:18">
      <c r="A7" s="8" t="s">
        <v>49</v>
      </c>
      <c r="B7" s="198">
        <f>'[2]15'!B9</f>
        <v>40</v>
      </c>
      <c r="C7" s="199">
        <f>'[2]15'!C9</f>
        <v>50</v>
      </c>
      <c r="D7" s="199">
        <f>'[2]15'!D9</f>
        <v>0</v>
      </c>
      <c r="E7" s="199">
        <f>'[2]15'!E9</f>
        <v>0</v>
      </c>
      <c r="F7" s="15">
        <f t="shared" si="6"/>
        <v>90</v>
      </c>
      <c r="G7" s="198">
        <f>'[2]15'!H9</f>
        <v>37</v>
      </c>
      <c r="H7" s="199">
        <f>'[2]15'!I9</f>
        <v>0</v>
      </c>
      <c r="I7" s="199">
        <f>'[2]15'!J9</f>
        <v>0</v>
      </c>
      <c r="J7" s="199">
        <f>'[2]15'!K9</f>
        <v>0</v>
      </c>
      <c r="K7" s="15">
        <f t="shared" si="3"/>
        <v>37</v>
      </c>
      <c r="L7" s="18">
        <f>frq!C7</f>
        <v>1</v>
      </c>
      <c r="M7" s="124">
        <f t="shared" si="4"/>
        <v>36.6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36.6</v>
      </c>
      <c r="R7" s="18">
        <v>0.4</v>
      </c>
    </row>
    <row r="8" spans="1:18">
      <c r="A8" s="8" t="s">
        <v>50</v>
      </c>
      <c r="B8" s="198">
        <f>'[2]15'!B10</f>
        <v>40</v>
      </c>
      <c r="C8" s="199">
        <f>'[2]15'!C10</f>
        <v>50</v>
      </c>
      <c r="D8" s="199">
        <f>'[2]15'!D10</f>
        <v>0</v>
      </c>
      <c r="E8" s="199">
        <f>'[2]15'!E10</f>
        <v>0</v>
      </c>
      <c r="F8" s="15">
        <f t="shared" si="6"/>
        <v>90</v>
      </c>
      <c r="G8" s="198">
        <f>'[2]15'!H10</f>
        <v>37</v>
      </c>
      <c r="H8" s="199">
        <f>'[2]15'!I10</f>
        <v>0</v>
      </c>
      <c r="I8" s="199">
        <f>'[2]15'!J10</f>
        <v>0</v>
      </c>
      <c r="J8" s="199">
        <f>'[2]15'!K10</f>
        <v>0</v>
      </c>
      <c r="K8" s="15">
        <f t="shared" si="3"/>
        <v>37</v>
      </c>
      <c r="L8" s="18">
        <f>frq!C8</f>
        <v>1</v>
      </c>
      <c r="M8" s="124">
        <f t="shared" si="4"/>
        <v>36.6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36.6</v>
      </c>
      <c r="R8" s="18">
        <v>0.4</v>
      </c>
    </row>
    <row r="9" spans="1:18">
      <c r="A9" s="8" t="s">
        <v>51</v>
      </c>
      <c r="B9" s="198">
        <f>'[2]15'!B11</f>
        <v>40</v>
      </c>
      <c r="C9" s="199">
        <f>'[2]15'!C11</f>
        <v>50</v>
      </c>
      <c r="D9" s="199">
        <f>'[2]15'!D11</f>
        <v>0</v>
      </c>
      <c r="E9" s="199">
        <f>'[2]15'!E11</f>
        <v>0</v>
      </c>
      <c r="F9" s="15">
        <f t="shared" si="6"/>
        <v>90</v>
      </c>
      <c r="G9" s="198">
        <f>'[2]15'!H11</f>
        <v>37</v>
      </c>
      <c r="H9" s="199">
        <f>'[2]15'!I11</f>
        <v>0</v>
      </c>
      <c r="I9" s="199">
        <f>'[2]15'!J11</f>
        <v>0</v>
      </c>
      <c r="J9" s="199">
        <f>'[2]15'!K11</f>
        <v>0</v>
      </c>
      <c r="K9" s="15">
        <f t="shared" si="3"/>
        <v>37</v>
      </c>
      <c r="L9" s="18">
        <f>frq!C9</f>
        <v>1</v>
      </c>
      <c r="M9" s="124">
        <f t="shared" si="4"/>
        <v>36.6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36.6</v>
      </c>
      <c r="R9" s="18">
        <v>0.4</v>
      </c>
    </row>
    <row r="10" spans="1:18">
      <c r="A10" s="8" t="s">
        <v>52</v>
      </c>
      <c r="B10" s="198">
        <f>'[2]15'!B12</f>
        <v>40</v>
      </c>
      <c r="C10" s="199">
        <f>'[2]15'!C12</f>
        <v>50</v>
      </c>
      <c r="D10" s="199">
        <f>'[2]15'!D12</f>
        <v>0</v>
      </c>
      <c r="E10" s="199">
        <f>'[2]15'!E12</f>
        <v>0</v>
      </c>
      <c r="F10" s="15">
        <f t="shared" si="6"/>
        <v>90</v>
      </c>
      <c r="G10" s="198">
        <f>'[2]15'!H12</f>
        <v>37</v>
      </c>
      <c r="H10" s="199">
        <f>'[2]15'!I12</f>
        <v>0</v>
      </c>
      <c r="I10" s="199">
        <f>'[2]15'!J12</f>
        <v>0</v>
      </c>
      <c r="J10" s="199">
        <f>'[2]15'!K12</f>
        <v>0</v>
      </c>
      <c r="K10" s="15">
        <f t="shared" si="3"/>
        <v>37</v>
      </c>
      <c r="L10" s="18">
        <f>frq!C10</f>
        <v>1</v>
      </c>
      <c r="M10" s="124">
        <f t="shared" si="4"/>
        <v>36.6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36.6</v>
      </c>
      <c r="R10" s="18">
        <v>0.4</v>
      </c>
    </row>
    <row r="11" spans="1:18">
      <c r="A11" s="8" t="s">
        <v>53</v>
      </c>
      <c r="B11" s="198">
        <f>'[2]15'!B13</f>
        <v>40</v>
      </c>
      <c r="C11" s="199">
        <f>'[2]15'!C13</f>
        <v>50</v>
      </c>
      <c r="D11" s="199">
        <f>'[2]15'!D13</f>
        <v>0</v>
      </c>
      <c r="E11" s="199">
        <f>'[2]15'!E13</f>
        <v>0</v>
      </c>
      <c r="F11" s="15">
        <f t="shared" si="6"/>
        <v>90</v>
      </c>
      <c r="G11" s="198">
        <f>'[2]15'!H13</f>
        <v>37</v>
      </c>
      <c r="H11" s="199">
        <f>'[2]15'!I13</f>
        <v>0</v>
      </c>
      <c r="I11" s="199">
        <f>'[2]15'!J13</f>
        <v>0</v>
      </c>
      <c r="J11" s="199">
        <f>'[2]15'!K13</f>
        <v>0</v>
      </c>
      <c r="K11" s="15">
        <f t="shared" si="3"/>
        <v>37</v>
      </c>
      <c r="L11" s="18">
        <f>frq!C11</f>
        <v>1</v>
      </c>
      <c r="M11" s="124">
        <f t="shared" si="4"/>
        <v>36.6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36.6</v>
      </c>
      <c r="R11" s="18">
        <v>0.4</v>
      </c>
    </row>
    <row r="12" spans="1:18">
      <c r="A12" s="8" t="s">
        <v>54</v>
      </c>
      <c r="B12" s="198">
        <f>'[2]15'!B14</f>
        <v>40</v>
      </c>
      <c r="C12" s="199">
        <f>'[2]15'!C14</f>
        <v>50</v>
      </c>
      <c r="D12" s="199">
        <f>'[2]15'!D14</f>
        <v>0</v>
      </c>
      <c r="E12" s="199">
        <f>'[2]15'!E14</f>
        <v>0</v>
      </c>
      <c r="F12" s="15">
        <f t="shared" si="6"/>
        <v>90</v>
      </c>
      <c r="G12" s="198">
        <f>'[2]15'!H14</f>
        <v>37</v>
      </c>
      <c r="H12" s="199">
        <f>'[2]15'!I14</f>
        <v>0</v>
      </c>
      <c r="I12" s="199">
        <f>'[2]15'!J14</f>
        <v>0</v>
      </c>
      <c r="J12" s="199">
        <f>'[2]15'!K14</f>
        <v>0</v>
      </c>
      <c r="K12" s="15">
        <f t="shared" si="3"/>
        <v>37</v>
      </c>
      <c r="L12" s="18">
        <f>frq!C12</f>
        <v>1</v>
      </c>
      <c r="M12" s="124">
        <f t="shared" si="4"/>
        <v>36.6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36.6</v>
      </c>
      <c r="R12" s="18">
        <v>0.4</v>
      </c>
    </row>
    <row r="13" spans="1:18">
      <c r="A13" s="8" t="s">
        <v>55</v>
      </c>
      <c r="B13" s="198">
        <f>'[2]15'!B15</f>
        <v>40</v>
      </c>
      <c r="C13" s="199">
        <f>'[2]15'!C15</f>
        <v>50</v>
      </c>
      <c r="D13" s="199">
        <f>'[2]15'!D15</f>
        <v>0</v>
      </c>
      <c r="E13" s="199">
        <f>'[2]15'!E15</f>
        <v>0</v>
      </c>
      <c r="F13" s="15">
        <f t="shared" si="6"/>
        <v>90</v>
      </c>
      <c r="G13" s="198">
        <f>'[2]15'!H15</f>
        <v>37</v>
      </c>
      <c r="H13" s="199">
        <f>'[2]15'!I15</f>
        <v>0</v>
      </c>
      <c r="I13" s="199">
        <f>'[2]15'!J15</f>
        <v>0</v>
      </c>
      <c r="J13" s="199">
        <f>'[2]15'!K15</f>
        <v>0</v>
      </c>
      <c r="K13" s="15">
        <f t="shared" si="3"/>
        <v>37</v>
      </c>
      <c r="L13" s="18">
        <f>frq!C13</f>
        <v>1</v>
      </c>
      <c r="M13" s="124">
        <f t="shared" si="4"/>
        <v>36.6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36.6</v>
      </c>
      <c r="R13" s="18">
        <v>0.4</v>
      </c>
    </row>
    <row r="14" spans="1:18">
      <c r="A14" s="8" t="s">
        <v>56</v>
      </c>
      <c r="B14" s="198">
        <f>'[2]15'!B16</f>
        <v>40</v>
      </c>
      <c r="C14" s="199">
        <f>'[2]15'!C16</f>
        <v>50</v>
      </c>
      <c r="D14" s="199">
        <f>'[2]15'!D16</f>
        <v>0</v>
      </c>
      <c r="E14" s="199">
        <f>'[2]15'!E16</f>
        <v>0</v>
      </c>
      <c r="F14" s="15">
        <f t="shared" si="6"/>
        <v>90</v>
      </c>
      <c r="G14" s="198">
        <f>'[2]15'!H16</f>
        <v>37</v>
      </c>
      <c r="H14" s="199">
        <f>'[2]15'!I16</f>
        <v>0</v>
      </c>
      <c r="I14" s="199">
        <f>'[2]15'!J16</f>
        <v>0</v>
      </c>
      <c r="J14" s="199">
        <f>'[2]15'!K16</f>
        <v>0</v>
      </c>
      <c r="K14" s="15">
        <f t="shared" si="3"/>
        <v>37</v>
      </c>
      <c r="L14" s="18">
        <f>frq!C14</f>
        <v>1</v>
      </c>
      <c r="M14" s="124">
        <f t="shared" si="4"/>
        <v>36.6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36.6</v>
      </c>
      <c r="R14" s="18">
        <v>0.4</v>
      </c>
    </row>
    <row r="15" spans="1:18">
      <c r="A15" s="8" t="s">
        <v>57</v>
      </c>
      <c r="B15" s="198">
        <f>'[2]15'!B17</f>
        <v>40</v>
      </c>
      <c r="C15" s="199">
        <f>'[2]15'!C17</f>
        <v>50</v>
      </c>
      <c r="D15" s="199">
        <f>'[2]15'!D17</f>
        <v>0</v>
      </c>
      <c r="E15" s="199">
        <f>'[2]15'!E17</f>
        <v>0</v>
      </c>
      <c r="F15" s="15">
        <f t="shared" si="6"/>
        <v>90</v>
      </c>
      <c r="G15" s="198">
        <f>'[2]15'!H17</f>
        <v>37</v>
      </c>
      <c r="H15" s="199">
        <f>'[2]15'!I17</f>
        <v>0</v>
      </c>
      <c r="I15" s="199">
        <f>'[2]15'!J17</f>
        <v>0</v>
      </c>
      <c r="J15" s="199">
        <f>'[2]15'!K17</f>
        <v>0</v>
      </c>
      <c r="K15" s="15">
        <f t="shared" si="3"/>
        <v>37</v>
      </c>
      <c r="L15" s="18">
        <f>frq!C15</f>
        <v>1</v>
      </c>
      <c r="M15" s="124">
        <f t="shared" si="4"/>
        <v>36.6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36.6</v>
      </c>
      <c r="R15" s="18">
        <v>0.4</v>
      </c>
    </row>
    <row r="16" spans="1:18">
      <c r="A16" s="8" t="s">
        <v>58</v>
      </c>
      <c r="B16" s="198">
        <f>'[2]15'!B18</f>
        <v>40</v>
      </c>
      <c r="C16" s="199">
        <f>'[2]15'!C18</f>
        <v>50</v>
      </c>
      <c r="D16" s="199">
        <f>'[2]15'!D18</f>
        <v>0</v>
      </c>
      <c r="E16" s="199">
        <f>'[2]15'!E18</f>
        <v>0</v>
      </c>
      <c r="F16" s="15">
        <f t="shared" si="6"/>
        <v>90</v>
      </c>
      <c r="G16" s="198">
        <f>'[2]15'!H18</f>
        <v>37</v>
      </c>
      <c r="H16" s="199">
        <f>'[2]15'!I18</f>
        <v>0</v>
      </c>
      <c r="I16" s="199">
        <f>'[2]15'!J18</f>
        <v>0</v>
      </c>
      <c r="J16" s="199">
        <f>'[2]15'!K18</f>
        <v>0</v>
      </c>
      <c r="K16" s="15">
        <f t="shared" si="3"/>
        <v>37</v>
      </c>
      <c r="L16" s="18">
        <f>frq!C16</f>
        <v>1</v>
      </c>
      <c r="M16" s="124">
        <f t="shared" si="4"/>
        <v>36.6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36.6</v>
      </c>
      <c r="R16" s="18">
        <v>0.4</v>
      </c>
    </row>
    <row r="17" spans="1:18">
      <c r="A17" s="8" t="s">
        <v>59</v>
      </c>
      <c r="B17" s="198">
        <f>'[2]15'!B19</f>
        <v>40</v>
      </c>
      <c r="C17" s="199">
        <f>'[2]15'!C19</f>
        <v>50</v>
      </c>
      <c r="D17" s="199">
        <f>'[2]15'!D19</f>
        <v>0</v>
      </c>
      <c r="E17" s="199">
        <f>'[2]15'!E19</f>
        <v>0</v>
      </c>
      <c r="F17" s="15">
        <f t="shared" si="6"/>
        <v>90</v>
      </c>
      <c r="G17" s="198">
        <f>'[2]15'!H19</f>
        <v>37</v>
      </c>
      <c r="H17" s="199">
        <f>'[2]15'!I19</f>
        <v>0</v>
      </c>
      <c r="I17" s="199">
        <f>'[2]15'!J19</f>
        <v>0</v>
      </c>
      <c r="J17" s="199">
        <f>'[2]15'!K19</f>
        <v>0</v>
      </c>
      <c r="K17" s="15">
        <f t="shared" si="3"/>
        <v>37</v>
      </c>
      <c r="L17" s="18">
        <f>frq!C17</f>
        <v>1</v>
      </c>
      <c r="M17" s="124">
        <f t="shared" si="4"/>
        <v>36.6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36.6</v>
      </c>
      <c r="R17" s="18">
        <v>0.4</v>
      </c>
    </row>
    <row r="18" spans="1:18">
      <c r="A18" s="8" t="s">
        <v>60</v>
      </c>
      <c r="B18" s="198">
        <f>'[2]15'!B20</f>
        <v>40</v>
      </c>
      <c r="C18" s="199">
        <f>'[2]15'!C20</f>
        <v>50</v>
      </c>
      <c r="D18" s="199">
        <f>'[2]15'!D20</f>
        <v>0</v>
      </c>
      <c r="E18" s="199">
        <f>'[2]15'!E20</f>
        <v>0</v>
      </c>
      <c r="F18" s="15">
        <f t="shared" si="6"/>
        <v>90</v>
      </c>
      <c r="G18" s="198">
        <f>'[2]15'!H20</f>
        <v>37</v>
      </c>
      <c r="H18" s="199">
        <f>'[2]15'!I20</f>
        <v>0</v>
      </c>
      <c r="I18" s="199">
        <f>'[2]15'!J20</f>
        <v>0</v>
      </c>
      <c r="J18" s="199">
        <f>'[2]15'!K20</f>
        <v>0</v>
      </c>
      <c r="K18" s="15">
        <f t="shared" si="3"/>
        <v>37</v>
      </c>
      <c r="L18" s="18">
        <f>frq!C18</f>
        <v>1</v>
      </c>
      <c r="M18" s="124">
        <f t="shared" si="4"/>
        <v>36.6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36.6</v>
      </c>
      <c r="R18" s="18">
        <v>0.4</v>
      </c>
    </row>
    <row r="19" spans="1:18">
      <c r="A19" s="8" t="s">
        <v>61</v>
      </c>
      <c r="B19" s="198">
        <f>'[2]15'!B21</f>
        <v>40</v>
      </c>
      <c r="C19" s="199">
        <f>'[2]15'!C21</f>
        <v>50</v>
      </c>
      <c r="D19" s="199">
        <f>'[2]15'!D21</f>
        <v>0</v>
      </c>
      <c r="E19" s="199">
        <f>'[2]15'!E21</f>
        <v>0</v>
      </c>
      <c r="F19" s="15">
        <f t="shared" si="6"/>
        <v>90</v>
      </c>
      <c r="G19" s="198">
        <f>'[2]15'!H21</f>
        <v>37</v>
      </c>
      <c r="H19" s="199">
        <f>'[2]15'!I21</f>
        <v>0</v>
      </c>
      <c r="I19" s="199">
        <f>'[2]15'!J21</f>
        <v>0</v>
      </c>
      <c r="J19" s="199">
        <f>'[2]15'!K21</f>
        <v>0</v>
      </c>
      <c r="K19" s="15">
        <f t="shared" si="3"/>
        <v>37</v>
      </c>
      <c r="L19" s="18">
        <f>frq!C19</f>
        <v>1</v>
      </c>
      <c r="M19" s="124">
        <f t="shared" si="4"/>
        <v>36.6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36.6</v>
      </c>
      <c r="R19" s="18">
        <v>0.4</v>
      </c>
    </row>
    <row r="20" spans="1:18">
      <c r="A20" s="8" t="s">
        <v>62</v>
      </c>
      <c r="B20" s="198">
        <f>'[2]15'!B22</f>
        <v>40</v>
      </c>
      <c r="C20" s="199">
        <f>'[2]15'!C22</f>
        <v>50</v>
      </c>
      <c r="D20" s="199">
        <f>'[2]15'!D22</f>
        <v>0</v>
      </c>
      <c r="E20" s="199">
        <f>'[2]15'!E22</f>
        <v>0</v>
      </c>
      <c r="F20" s="15">
        <f t="shared" si="6"/>
        <v>90</v>
      </c>
      <c r="G20" s="198">
        <f>'[2]15'!H22</f>
        <v>38</v>
      </c>
      <c r="H20" s="199">
        <f>'[2]15'!I22</f>
        <v>0</v>
      </c>
      <c r="I20" s="199">
        <f>'[2]15'!J22</f>
        <v>0</v>
      </c>
      <c r="J20" s="199">
        <f>'[2]15'!K22</f>
        <v>0</v>
      </c>
      <c r="K20" s="15">
        <f t="shared" si="3"/>
        <v>38</v>
      </c>
      <c r="L20" s="18">
        <f>frq!C20</f>
        <v>1</v>
      </c>
      <c r="M20" s="124">
        <f t="shared" si="4"/>
        <v>37.6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37.6</v>
      </c>
      <c r="R20" s="18">
        <v>0.4</v>
      </c>
    </row>
    <row r="21" spans="1:18">
      <c r="A21" s="8" t="s">
        <v>63</v>
      </c>
      <c r="B21" s="198">
        <f>'[2]15'!B23</f>
        <v>40</v>
      </c>
      <c r="C21" s="199">
        <f>'[2]15'!C23</f>
        <v>50</v>
      </c>
      <c r="D21" s="199">
        <f>'[2]15'!D23</f>
        <v>0</v>
      </c>
      <c r="E21" s="199">
        <f>'[2]15'!E23</f>
        <v>0</v>
      </c>
      <c r="F21" s="15">
        <f t="shared" si="6"/>
        <v>90</v>
      </c>
      <c r="G21" s="198">
        <f>'[2]15'!H23</f>
        <v>38</v>
      </c>
      <c r="H21" s="199">
        <f>'[2]15'!I23</f>
        <v>0</v>
      </c>
      <c r="I21" s="199">
        <f>'[2]15'!J23</f>
        <v>0</v>
      </c>
      <c r="J21" s="199">
        <f>'[2]15'!K23</f>
        <v>0</v>
      </c>
      <c r="K21" s="15">
        <f t="shared" si="3"/>
        <v>38</v>
      </c>
      <c r="L21" s="18">
        <f>frq!C21</f>
        <v>1</v>
      </c>
      <c r="M21" s="124">
        <f t="shared" si="4"/>
        <v>37.6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37.6</v>
      </c>
      <c r="R21" s="18">
        <v>0.4</v>
      </c>
    </row>
    <row r="22" spans="1:18">
      <c r="A22" s="8" t="s">
        <v>64</v>
      </c>
      <c r="B22" s="198">
        <f>'[2]15'!B24</f>
        <v>40</v>
      </c>
      <c r="C22" s="199">
        <f>'[2]15'!C24</f>
        <v>50</v>
      </c>
      <c r="D22" s="199">
        <f>'[2]15'!D24</f>
        <v>0</v>
      </c>
      <c r="E22" s="199">
        <f>'[2]15'!E24</f>
        <v>0</v>
      </c>
      <c r="F22" s="15">
        <f t="shared" si="6"/>
        <v>90</v>
      </c>
      <c r="G22" s="198">
        <f>'[2]15'!H24</f>
        <v>38</v>
      </c>
      <c r="H22" s="199">
        <f>'[2]15'!I24</f>
        <v>0</v>
      </c>
      <c r="I22" s="199">
        <f>'[2]15'!J24</f>
        <v>0</v>
      </c>
      <c r="J22" s="199">
        <f>'[2]15'!K24</f>
        <v>0</v>
      </c>
      <c r="K22" s="15">
        <f t="shared" si="3"/>
        <v>38</v>
      </c>
      <c r="L22" s="18">
        <f>frq!C22</f>
        <v>1</v>
      </c>
      <c r="M22" s="124">
        <f t="shared" si="4"/>
        <v>37.6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37.6</v>
      </c>
      <c r="R22" s="18">
        <v>0.4</v>
      </c>
    </row>
    <row r="23" spans="1:18">
      <c r="A23" s="8" t="s">
        <v>65</v>
      </c>
      <c r="B23" s="198">
        <f>'[2]15'!B25</f>
        <v>40</v>
      </c>
      <c r="C23" s="199">
        <f>'[2]15'!C25</f>
        <v>50</v>
      </c>
      <c r="D23" s="199">
        <f>'[2]15'!D25</f>
        <v>0</v>
      </c>
      <c r="E23" s="199">
        <f>'[2]15'!E25</f>
        <v>0</v>
      </c>
      <c r="F23" s="15">
        <f t="shared" si="6"/>
        <v>90</v>
      </c>
      <c r="G23" s="198">
        <f>'[2]15'!H25</f>
        <v>38</v>
      </c>
      <c r="H23" s="199">
        <f>'[2]15'!I25</f>
        <v>0</v>
      </c>
      <c r="I23" s="199">
        <f>'[2]15'!J25</f>
        <v>0</v>
      </c>
      <c r="J23" s="199">
        <f>'[2]15'!K25</f>
        <v>0</v>
      </c>
      <c r="K23" s="15">
        <f t="shared" si="3"/>
        <v>38</v>
      </c>
      <c r="L23" s="18">
        <f>frq!C23</f>
        <v>1</v>
      </c>
      <c r="M23" s="124">
        <f t="shared" si="4"/>
        <v>37.6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37.6</v>
      </c>
      <c r="R23" s="18">
        <v>0.4</v>
      </c>
    </row>
    <row r="24" spans="1:18">
      <c r="A24" s="8" t="s">
        <v>66</v>
      </c>
      <c r="B24" s="198">
        <f>'[2]15'!B26</f>
        <v>40</v>
      </c>
      <c r="C24" s="199">
        <f>'[2]15'!C26</f>
        <v>50</v>
      </c>
      <c r="D24" s="199">
        <f>'[2]15'!D26</f>
        <v>0</v>
      </c>
      <c r="E24" s="199">
        <f>'[2]15'!E26</f>
        <v>0</v>
      </c>
      <c r="F24" s="15">
        <f t="shared" si="6"/>
        <v>90</v>
      </c>
      <c r="G24" s="198">
        <f>'[2]15'!H26</f>
        <v>38</v>
      </c>
      <c r="H24" s="199">
        <f>'[2]15'!I26</f>
        <v>0</v>
      </c>
      <c r="I24" s="199">
        <f>'[2]15'!J26</f>
        <v>0</v>
      </c>
      <c r="J24" s="199">
        <f>'[2]15'!K26</f>
        <v>0</v>
      </c>
      <c r="K24" s="15">
        <f t="shared" si="3"/>
        <v>38</v>
      </c>
      <c r="L24" s="18">
        <f>frq!C24</f>
        <v>1</v>
      </c>
      <c r="M24" s="124">
        <f t="shared" si="4"/>
        <v>37.6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37.6</v>
      </c>
      <c r="R24" s="18">
        <v>0.4</v>
      </c>
    </row>
    <row r="25" spans="1:18">
      <c r="A25" s="8" t="s">
        <v>67</v>
      </c>
      <c r="B25" s="198">
        <f>'[2]15'!B27</f>
        <v>40</v>
      </c>
      <c r="C25" s="199">
        <f>'[2]15'!C27</f>
        <v>50</v>
      </c>
      <c r="D25" s="199">
        <f>'[2]15'!D27</f>
        <v>0</v>
      </c>
      <c r="E25" s="199">
        <f>'[2]15'!E27</f>
        <v>0</v>
      </c>
      <c r="F25" s="15">
        <f t="shared" si="6"/>
        <v>90</v>
      </c>
      <c r="G25" s="198">
        <f>'[2]15'!H27</f>
        <v>38</v>
      </c>
      <c r="H25" s="199">
        <f>'[2]15'!I27</f>
        <v>0</v>
      </c>
      <c r="I25" s="199">
        <f>'[2]15'!J27</f>
        <v>0</v>
      </c>
      <c r="J25" s="199">
        <f>'[2]15'!K27</f>
        <v>0</v>
      </c>
      <c r="K25" s="15">
        <f t="shared" si="3"/>
        <v>38</v>
      </c>
      <c r="L25" s="18">
        <f>frq!C25</f>
        <v>1</v>
      </c>
      <c r="M25" s="124">
        <f t="shared" si="4"/>
        <v>37.6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37.6</v>
      </c>
      <c r="R25" s="18">
        <v>0.4</v>
      </c>
    </row>
    <row r="26" spans="1:18">
      <c r="A26" s="8" t="s">
        <v>68</v>
      </c>
      <c r="B26" s="198">
        <f>'[2]15'!B28</f>
        <v>40</v>
      </c>
      <c r="C26" s="199">
        <f>'[2]15'!C28</f>
        <v>50</v>
      </c>
      <c r="D26" s="199">
        <f>'[2]15'!D28</f>
        <v>0</v>
      </c>
      <c r="E26" s="199">
        <f>'[2]15'!E28</f>
        <v>0</v>
      </c>
      <c r="F26" s="15">
        <f t="shared" si="6"/>
        <v>90</v>
      </c>
      <c r="G26" s="198">
        <f>'[2]15'!H28</f>
        <v>38</v>
      </c>
      <c r="H26" s="199">
        <f>'[2]15'!I28</f>
        <v>0</v>
      </c>
      <c r="I26" s="199">
        <f>'[2]15'!J28</f>
        <v>0</v>
      </c>
      <c r="J26" s="199">
        <f>'[2]15'!K28</f>
        <v>0</v>
      </c>
      <c r="K26" s="15">
        <f t="shared" si="3"/>
        <v>38</v>
      </c>
      <c r="L26" s="18">
        <f>frq!C26</f>
        <v>1</v>
      </c>
      <c r="M26" s="124">
        <f t="shared" si="4"/>
        <v>37.6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37.6</v>
      </c>
      <c r="R26" s="18">
        <v>0.4</v>
      </c>
    </row>
    <row r="27" spans="1:18">
      <c r="A27" s="8" t="s">
        <v>69</v>
      </c>
      <c r="B27" s="198">
        <f>'[2]15'!B29</f>
        <v>40</v>
      </c>
      <c r="C27" s="199">
        <f>'[2]15'!C29</f>
        <v>50</v>
      </c>
      <c r="D27" s="199">
        <f>'[2]15'!D29</f>
        <v>0</v>
      </c>
      <c r="E27" s="199">
        <f>'[2]15'!E29</f>
        <v>0</v>
      </c>
      <c r="F27" s="15">
        <f t="shared" si="6"/>
        <v>90</v>
      </c>
      <c r="G27" s="198">
        <f>'[2]15'!H29</f>
        <v>37</v>
      </c>
      <c r="H27" s="199">
        <f>'[2]15'!I29</f>
        <v>0</v>
      </c>
      <c r="I27" s="199">
        <f>'[2]15'!J29</f>
        <v>0</v>
      </c>
      <c r="J27" s="199">
        <f>'[2]15'!K29</f>
        <v>0</v>
      </c>
      <c r="K27" s="15">
        <f t="shared" si="3"/>
        <v>37</v>
      </c>
      <c r="L27" s="18">
        <f>frq!C27</f>
        <v>1</v>
      </c>
      <c r="M27" s="124">
        <f t="shared" si="4"/>
        <v>36.6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36.6</v>
      </c>
      <c r="R27" s="18">
        <v>0.4</v>
      </c>
    </row>
    <row r="28" spans="1:18">
      <c r="A28" s="8" t="s">
        <v>70</v>
      </c>
      <c r="B28" s="198">
        <f>'[2]15'!B30</f>
        <v>40</v>
      </c>
      <c r="C28" s="199">
        <f>'[2]15'!C30</f>
        <v>50</v>
      </c>
      <c r="D28" s="199">
        <f>'[2]15'!D30</f>
        <v>0</v>
      </c>
      <c r="E28" s="199">
        <f>'[2]15'!E30</f>
        <v>0</v>
      </c>
      <c r="F28" s="15">
        <f t="shared" si="6"/>
        <v>90</v>
      </c>
      <c r="G28" s="198">
        <f>'[2]15'!H30</f>
        <v>37</v>
      </c>
      <c r="H28" s="199">
        <f>'[2]15'!I30</f>
        <v>0</v>
      </c>
      <c r="I28" s="199">
        <f>'[2]15'!J30</f>
        <v>0</v>
      </c>
      <c r="J28" s="199">
        <f>'[2]15'!K30</f>
        <v>0</v>
      </c>
      <c r="K28" s="15">
        <f t="shared" si="3"/>
        <v>37</v>
      </c>
      <c r="L28" s="18">
        <f>frq!C28</f>
        <v>1</v>
      </c>
      <c r="M28" s="124">
        <f t="shared" si="4"/>
        <v>36.6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36.6</v>
      </c>
      <c r="R28" s="18">
        <v>0.4</v>
      </c>
    </row>
    <row r="29" spans="1:18">
      <c r="A29" s="8" t="s">
        <v>71</v>
      </c>
      <c r="B29" s="198">
        <f>'[2]15'!B31</f>
        <v>40</v>
      </c>
      <c r="C29" s="199">
        <f>'[2]15'!C31</f>
        <v>50</v>
      </c>
      <c r="D29" s="199">
        <f>'[2]15'!D31</f>
        <v>0</v>
      </c>
      <c r="E29" s="199">
        <f>'[2]15'!E31</f>
        <v>0</v>
      </c>
      <c r="F29" s="15">
        <f t="shared" si="6"/>
        <v>90</v>
      </c>
      <c r="G29" s="198">
        <f>'[2]15'!H31</f>
        <v>37</v>
      </c>
      <c r="H29" s="199">
        <f>'[2]15'!I31</f>
        <v>0</v>
      </c>
      <c r="I29" s="199">
        <f>'[2]15'!J31</f>
        <v>0</v>
      </c>
      <c r="J29" s="199">
        <f>'[2]15'!K31</f>
        <v>0</v>
      </c>
      <c r="K29" s="15">
        <f t="shared" si="3"/>
        <v>37</v>
      </c>
      <c r="L29" s="18">
        <f>frq!C29</f>
        <v>1</v>
      </c>
      <c r="M29" s="124">
        <f t="shared" si="4"/>
        <v>36.6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36.6</v>
      </c>
      <c r="R29" s="18">
        <v>0.4</v>
      </c>
    </row>
    <row r="30" spans="1:18">
      <c r="A30" s="8" t="s">
        <v>72</v>
      </c>
      <c r="B30" s="198">
        <f>'[2]15'!B32</f>
        <v>40</v>
      </c>
      <c r="C30" s="199">
        <f>'[2]15'!C32</f>
        <v>50</v>
      </c>
      <c r="D30" s="199">
        <f>'[2]15'!D32</f>
        <v>0</v>
      </c>
      <c r="E30" s="199">
        <f>'[2]15'!E32</f>
        <v>0</v>
      </c>
      <c r="F30" s="15">
        <f t="shared" si="6"/>
        <v>90</v>
      </c>
      <c r="G30" s="198">
        <f>'[2]15'!H32</f>
        <v>37</v>
      </c>
      <c r="H30" s="199">
        <f>'[2]15'!I32</f>
        <v>0</v>
      </c>
      <c r="I30" s="199">
        <f>'[2]15'!J32</f>
        <v>0</v>
      </c>
      <c r="J30" s="199">
        <f>'[2]15'!K32</f>
        <v>0</v>
      </c>
      <c r="K30" s="15">
        <f t="shared" si="3"/>
        <v>37</v>
      </c>
      <c r="L30" s="18">
        <f>frq!C30</f>
        <v>1</v>
      </c>
      <c r="M30" s="124">
        <f t="shared" si="4"/>
        <v>36.6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36.6</v>
      </c>
      <c r="R30" s="18">
        <v>0.4</v>
      </c>
    </row>
    <row r="31" spans="1:18">
      <c r="A31" s="8" t="s">
        <v>73</v>
      </c>
      <c r="B31" s="198">
        <f>'[2]15'!B33</f>
        <v>40</v>
      </c>
      <c r="C31" s="199">
        <f>'[2]15'!C33</f>
        <v>50</v>
      </c>
      <c r="D31" s="199">
        <f>'[2]15'!D33</f>
        <v>0</v>
      </c>
      <c r="E31" s="199">
        <f>'[2]15'!E33</f>
        <v>0</v>
      </c>
      <c r="F31" s="15">
        <f t="shared" si="6"/>
        <v>90</v>
      </c>
      <c r="G31" s="198">
        <f>'[2]15'!H33</f>
        <v>37</v>
      </c>
      <c r="H31" s="199">
        <f>'[2]15'!I33</f>
        <v>0</v>
      </c>
      <c r="I31" s="199">
        <f>'[2]15'!J33</f>
        <v>0</v>
      </c>
      <c r="J31" s="199">
        <f>'[2]15'!K33</f>
        <v>0</v>
      </c>
      <c r="K31" s="15">
        <f t="shared" si="3"/>
        <v>37</v>
      </c>
      <c r="L31" s="18">
        <f>frq!C31</f>
        <v>1</v>
      </c>
      <c r="M31" s="124">
        <f t="shared" si="4"/>
        <v>36.6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36.6</v>
      </c>
      <c r="R31" s="18">
        <v>0.4</v>
      </c>
    </row>
    <row r="32" spans="1:18">
      <c r="A32" s="8" t="s">
        <v>74</v>
      </c>
      <c r="B32" s="198">
        <f>'[2]15'!B34</f>
        <v>40</v>
      </c>
      <c r="C32" s="199">
        <f>'[2]15'!C34</f>
        <v>50</v>
      </c>
      <c r="D32" s="199">
        <f>'[2]15'!D34</f>
        <v>0</v>
      </c>
      <c r="E32" s="199">
        <f>'[2]15'!E34</f>
        <v>0</v>
      </c>
      <c r="F32" s="15">
        <f t="shared" si="6"/>
        <v>90</v>
      </c>
      <c r="G32" s="198">
        <f>'[2]15'!H34</f>
        <v>37</v>
      </c>
      <c r="H32" s="199">
        <f>'[2]15'!I34</f>
        <v>0</v>
      </c>
      <c r="I32" s="199">
        <f>'[2]15'!J34</f>
        <v>0</v>
      </c>
      <c r="J32" s="199">
        <f>'[2]15'!K34</f>
        <v>0</v>
      </c>
      <c r="K32" s="15">
        <f t="shared" si="3"/>
        <v>37</v>
      </c>
      <c r="L32" s="18">
        <f>frq!C32</f>
        <v>1</v>
      </c>
      <c r="M32" s="124">
        <f t="shared" si="4"/>
        <v>36.6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36.6</v>
      </c>
      <c r="R32" s="18">
        <v>0.4</v>
      </c>
    </row>
    <row r="33" spans="1:18">
      <c r="A33" s="8" t="s">
        <v>75</v>
      </c>
      <c r="B33" s="198">
        <f>'[2]15'!B35</f>
        <v>40</v>
      </c>
      <c r="C33" s="199">
        <f>'[2]15'!C35</f>
        <v>50</v>
      </c>
      <c r="D33" s="199">
        <f>'[2]15'!D35</f>
        <v>0</v>
      </c>
      <c r="E33" s="199">
        <f>'[2]15'!E35</f>
        <v>0</v>
      </c>
      <c r="F33" s="15">
        <f t="shared" si="6"/>
        <v>90</v>
      </c>
      <c r="G33" s="198">
        <f>'[2]15'!H35</f>
        <v>37</v>
      </c>
      <c r="H33" s="199">
        <f>'[2]15'!I35</f>
        <v>0</v>
      </c>
      <c r="I33" s="199">
        <f>'[2]15'!J35</f>
        <v>0</v>
      </c>
      <c r="J33" s="199">
        <f>'[2]15'!K35</f>
        <v>0</v>
      </c>
      <c r="K33" s="15">
        <f t="shared" si="3"/>
        <v>37</v>
      </c>
      <c r="L33" s="18">
        <f>frq!C33</f>
        <v>1</v>
      </c>
      <c r="M33" s="124">
        <f t="shared" si="4"/>
        <v>36.6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36.6</v>
      </c>
      <c r="R33" s="18">
        <v>0.4</v>
      </c>
    </row>
    <row r="34" spans="1:18">
      <c r="A34" s="8" t="s">
        <v>76</v>
      </c>
      <c r="B34" s="198">
        <f>'[2]15'!B36</f>
        <v>40</v>
      </c>
      <c r="C34" s="199">
        <f>'[2]15'!C36</f>
        <v>50</v>
      </c>
      <c r="D34" s="199">
        <f>'[2]15'!D36</f>
        <v>0</v>
      </c>
      <c r="E34" s="199">
        <f>'[2]15'!E36</f>
        <v>0</v>
      </c>
      <c r="F34" s="15">
        <f t="shared" si="6"/>
        <v>90</v>
      </c>
      <c r="G34" s="198">
        <f>'[2]15'!H36</f>
        <v>37</v>
      </c>
      <c r="H34" s="199">
        <f>'[2]15'!I36</f>
        <v>0</v>
      </c>
      <c r="I34" s="199">
        <f>'[2]15'!J36</f>
        <v>0</v>
      </c>
      <c r="J34" s="199">
        <f>'[2]15'!K36</f>
        <v>0</v>
      </c>
      <c r="K34" s="15">
        <f t="shared" si="3"/>
        <v>37</v>
      </c>
      <c r="L34" s="18">
        <f>frq!C34</f>
        <v>1</v>
      </c>
      <c r="M34" s="124">
        <f t="shared" si="4"/>
        <v>36.6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36.6</v>
      </c>
      <c r="R34" s="18">
        <v>0.4</v>
      </c>
    </row>
    <row r="35" spans="1:18">
      <c r="A35" s="8" t="s">
        <v>77</v>
      </c>
      <c r="B35" s="198">
        <f>'[2]15'!B37</f>
        <v>40</v>
      </c>
      <c r="C35" s="199">
        <f>'[2]15'!C37</f>
        <v>50</v>
      </c>
      <c r="D35" s="199">
        <f>'[2]15'!D37</f>
        <v>0</v>
      </c>
      <c r="E35" s="199">
        <f>'[2]15'!E37</f>
        <v>0</v>
      </c>
      <c r="F35" s="15">
        <f t="shared" si="6"/>
        <v>90</v>
      </c>
      <c r="G35" s="198">
        <f>'[2]15'!H37</f>
        <v>37</v>
      </c>
      <c r="H35" s="199">
        <f>'[2]15'!I37</f>
        <v>0</v>
      </c>
      <c r="I35" s="199">
        <f>'[2]15'!J37</f>
        <v>0</v>
      </c>
      <c r="J35" s="199">
        <f>'[2]15'!K37</f>
        <v>0</v>
      </c>
      <c r="K35" s="15">
        <f t="shared" si="3"/>
        <v>37</v>
      </c>
      <c r="L35" s="18">
        <f>frq!C35</f>
        <v>1</v>
      </c>
      <c r="M35" s="124">
        <f t="shared" si="4"/>
        <v>36.6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36.6</v>
      </c>
      <c r="R35" s="18">
        <v>0.4</v>
      </c>
    </row>
    <row r="36" spans="1:18">
      <c r="A36" s="8" t="s">
        <v>78</v>
      </c>
      <c r="B36" s="198">
        <f>'[2]15'!B38</f>
        <v>40</v>
      </c>
      <c r="C36" s="199">
        <f>'[2]15'!C38</f>
        <v>50</v>
      </c>
      <c r="D36" s="199">
        <f>'[2]15'!D38</f>
        <v>0</v>
      </c>
      <c r="E36" s="199">
        <f>'[2]15'!E38</f>
        <v>0</v>
      </c>
      <c r="F36" s="15">
        <f t="shared" si="6"/>
        <v>90</v>
      </c>
      <c r="G36" s="198">
        <f>'[2]15'!H38</f>
        <v>37</v>
      </c>
      <c r="H36" s="199">
        <f>'[2]15'!I38</f>
        <v>0</v>
      </c>
      <c r="I36" s="199">
        <f>'[2]15'!J38</f>
        <v>0</v>
      </c>
      <c r="J36" s="199">
        <f>'[2]15'!K38</f>
        <v>0</v>
      </c>
      <c r="K36" s="15">
        <f t="shared" si="3"/>
        <v>37</v>
      </c>
      <c r="L36" s="18">
        <f>frq!C36</f>
        <v>1</v>
      </c>
      <c r="M36" s="124">
        <f t="shared" si="4"/>
        <v>36.6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36.6</v>
      </c>
      <c r="R36" s="18">
        <v>0.4</v>
      </c>
    </row>
    <row r="37" spans="1:18">
      <c r="A37" s="8" t="s">
        <v>79</v>
      </c>
      <c r="B37" s="198">
        <f>'[2]15'!B39</f>
        <v>40</v>
      </c>
      <c r="C37" s="199">
        <f>'[2]15'!C39</f>
        <v>50</v>
      </c>
      <c r="D37" s="199">
        <f>'[2]15'!D39</f>
        <v>0</v>
      </c>
      <c r="E37" s="199">
        <f>'[2]15'!E39</f>
        <v>0</v>
      </c>
      <c r="F37" s="15">
        <f t="shared" si="6"/>
        <v>90</v>
      </c>
      <c r="G37" s="198">
        <f>'[2]15'!H39</f>
        <v>37</v>
      </c>
      <c r="H37" s="199">
        <f>'[2]15'!I39</f>
        <v>0</v>
      </c>
      <c r="I37" s="199">
        <f>'[2]15'!J39</f>
        <v>0</v>
      </c>
      <c r="J37" s="199">
        <f>'[2]15'!K39</f>
        <v>0</v>
      </c>
      <c r="K37" s="15">
        <f t="shared" si="3"/>
        <v>37</v>
      </c>
      <c r="L37" s="18">
        <f>frq!C37</f>
        <v>1</v>
      </c>
      <c r="M37" s="124">
        <f t="shared" si="4"/>
        <v>36.6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36.6</v>
      </c>
      <c r="R37" s="18">
        <v>0.4</v>
      </c>
    </row>
    <row r="38" spans="1:18">
      <c r="A38" s="8" t="s">
        <v>80</v>
      </c>
      <c r="B38" s="198">
        <f>'[2]15'!B40</f>
        <v>40</v>
      </c>
      <c r="C38" s="199">
        <f>'[2]15'!C40</f>
        <v>50</v>
      </c>
      <c r="D38" s="199">
        <f>'[2]15'!D40</f>
        <v>0</v>
      </c>
      <c r="E38" s="199">
        <f>'[2]15'!E40</f>
        <v>0</v>
      </c>
      <c r="F38" s="15">
        <f t="shared" si="6"/>
        <v>90</v>
      </c>
      <c r="G38" s="198">
        <f>'[2]15'!H40</f>
        <v>37</v>
      </c>
      <c r="H38" s="199">
        <f>'[2]15'!I40</f>
        <v>0</v>
      </c>
      <c r="I38" s="199">
        <f>'[2]15'!J40</f>
        <v>0</v>
      </c>
      <c r="J38" s="199">
        <f>'[2]15'!K40</f>
        <v>0</v>
      </c>
      <c r="K38" s="15">
        <f t="shared" si="3"/>
        <v>37</v>
      </c>
      <c r="L38" s="18">
        <f>frq!C38</f>
        <v>1</v>
      </c>
      <c r="M38" s="124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</row>
    <row r="39" spans="1:18">
      <c r="A39" s="8" t="s">
        <v>81</v>
      </c>
      <c r="B39" s="198">
        <f>'[2]15'!B41</f>
        <v>40</v>
      </c>
      <c r="C39" s="199">
        <f>'[2]15'!C41</f>
        <v>50</v>
      </c>
      <c r="D39" s="199">
        <f>'[2]15'!D41</f>
        <v>0</v>
      </c>
      <c r="E39" s="199">
        <f>'[2]15'!E41</f>
        <v>0</v>
      </c>
      <c r="F39" s="15">
        <f t="shared" si="6"/>
        <v>90</v>
      </c>
      <c r="G39" s="198">
        <f>'[2]15'!H41</f>
        <v>38</v>
      </c>
      <c r="H39" s="199">
        <f>'[2]15'!I41</f>
        <v>0</v>
      </c>
      <c r="I39" s="199">
        <f>'[2]15'!J41</f>
        <v>0</v>
      </c>
      <c r="J39" s="199">
        <f>'[2]15'!K41</f>
        <v>0</v>
      </c>
      <c r="K39" s="15">
        <f t="shared" si="3"/>
        <v>38</v>
      </c>
      <c r="L39" s="18">
        <f>frq!C39</f>
        <v>1</v>
      </c>
      <c r="M39" s="124">
        <f t="shared" si="4"/>
        <v>37.299999999999997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37.299999999999997</v>
      </c>
      <c r="R39" s="18">
        <v>0.7</v>
      </c>
    </row>
    <row r="40" spans="1:18">
      <c r="A40" s="8" t="s">
        <v>82</v>
      </c>
      <c r="B40" s="198">
        <f>'[2]15'!B42</f>
        <v>40</v>
      </c>
      <c r="C40" s="199">
        <f>'[2]15'!C42</f>
        <v>50</v>
      </c>
      <c r="D40" s="199">
        <f>'[2]15'!D42</f>
        <v>0</v>
      </c>
      <c r="E40" s="199">
        <f>'[2]15'!E42</f>
        <v>0</v>
      </c>
      <c r="F40" s="15">
        <f t="shared" si="6"/>
        <v>90</v>
      </c>
      <c r="G40" s="198">
        <f>'[2]15'!H42</f>
        <v>38</v>
      </c>
      <c r="H40" s="199">
        <f>'[2]15'!I42</f>
        <v>0</v>
      </c>
      <c r="I40" s="199">
        <f>'[2]15'!J42</f>
        <v>0</v>
      </c>
      <c r="J40" s="199">
        <f>'[2]15'!K42</f>
        <v>0</v>
      </c>
      <c r="K40" s="15">
        <f t="shared" si="3"/>
        <v>38</v>
      </c>
      <c r="L40" s="18">
        <f>frq!C40</f>
        <v>1</v>
      </c>
      <c r="M40" s="124">
        <f t="shared" si="4"/>
        <v>37.299999999999997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37.299999999999997</v>
      </c>
      <c r="R40" s="18">
        <v>0.7</v>
      </c>
    </row>
    <row r="41" spans="1:18">
      <c r="A41" s="8" t="s">
        <v>83</v>
      </c>
      <c r="B41" s="198">
        <f>'[2]15'!B43</f>
        <v>40</v>
      </c>
      <c r="C41" s="199">
        <f>'[2]15'!C43</f>
        <v>50</v>
      </c>
      <c r="D41" s="199">
        <f>'[2]15'!D43</f>
        <v>0</v>
      </c>
      <c r="E41" s="199">
        <f>'[2]15'!E43</f>
        <v>0</v>
      </c>
      <c r="F41" s="15">
        <f t="shared" si="6"/>
        <v>90</v>
      </c>
      <c r="G41" s="198">
        <f>'[2]15'!H43</f>
        <v>38</v>
      </c>
      <c r="H41" s="199">
        <f>'[2]15'!I43</f>
        <v>0</v>
      </c>
      <c r="I41" s="199">
        <f>'[2]15'!J43</f>
        <v>0</v>
      </c>
      <c r="J41" s="199">
        <f>'[2]15'!K43</f>
        <v>0</v>
      </c>
      <c r="K41" s="15">
        <f t="shared" si="3"/>
        <v>38</v>
      </c>
      <c r="L41" s="18">
        <f>frq!C41</f>
        <v>1</v>
      </c>
      <c r="M41" s="124">
        <f t="shared" si="4"/>
        <v>37.299999999999997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37.299999999999997</v>
      </c>
      <c r="R41" s="18">
        <v>0.7</v>
      </c>
    </row>
    <row r="42" spans="1:18">
      <c r="A42" s="8" t="s">
        <v>84</v>
      </c>
      <c r="B42" s="198">
        <f>'[2]15'!B44</f>
        <v>40</v>
      </c>
      <c r="C42" s="199">
        <f>'[2]15'!C44</f>
        <v>50</v>
      </c>
      <c r="D42" s="199">
        <f>'[2]15'!D44</f>
        <v>0</v>
      </c>
      <c r="E42" s="199">
        <f>'[2]15'!E44</f>
        <v>0</v>
      </c>
      <c r="F42" s="15">
        <f t="shared" si="6"/>
        <v>90</v>
      </c>
      <c r="G42" s="198">
        <f>'[2]15'!H44</f>
        <v>38</v>
      </c>
      <c r="H42" s="199">
        <f>'[2]15'!I44</f>
        <v>0</v>
      </c>
      <c r="I42" s="199">
        <f>'[2]15'!J44</f>
        <v>0</v>
      </c>
      <c r="J42" s="199">
        <f>'[2]15'!K44</f>
        <v>0</v>
      </c>
      <c r="K42" s="15">
        <f t="shared" si="3"/>
        <v>38</v>
      </c>
      <c r="L42" s="18">
        <f>frq!C42</f>
        <v>1</v>
      </c>
      <c r="M42" s="124">
        <f t="shared" si="4"/>
        <v>37.299999999999997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37.299999999999997</v>
      </c>
      <c r="R42" s="18">
        <v>0.7</v>
      </c>
    </row>
    <row r="43" spans="1:18">
      <c r="A43" s="8" t="s">
        <v>85</v>
      </c>
      <c r="B43" s="198">
        <f>'[2]15'!B45</f>
        <v>40</v>
      </c>
      <c r="C43" s="199">
        <f>'[2]15'!C45</f>
        <v>50</v>
      </c>
      <c r="D43" s="199">
        <f>'[2]15'!D45</f>
        <v>0</v>
      </c>
      <c r="E43" s="199">
        <f>'[2]15'!E45</f>
        <v>0</v>
      </c>
      <c r="F43" s="15">
        <f t="shared" si="6"/>
        <v>90</v>
      </c>
      <c r="G43" s="198">
        <f>'[2]15'!H45</f>
        <v>38</v>
      </c>
      <c r="H43" s="199">
        <f>'[2]15'!I45</f>
        <v>0</v>
      </c>
      <c r="I43" s="199">
        <f>'[2]15'!J45</f>
        <v>0</v>
      </c>
      <c r="J43" s="199">
        <f>'[2]15'!K45</f>
        <v>0</v>
      </c>
      <c r="K43" s="15">
        <f t="shared" si="3"/>
        <v>38</v>
      </c>
      <c r="L43" s="18">
        <f>frq!C43</f>
        <v>1</v>
      </c>
      <c r="M43" s="124">
        <f t="shared" si="4"/>
        <v>37.299999999999997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37.299999999999997</v>
      </c>
      <c r="R43" s="18">
        <v>0.7</v>
      </c>
    </row>
    <row r="44" spans="1:18">
      <c r="A44" s="8" t="s">
        <v>86</v>
      </c>
      <c r="B44" s="198">
        <f>'[2]15'!B46</f>
        <v>40</v>
      </c>
      <c r="C44" s="199">
        <f>'[2]15'!C46</f>
        <v>50</v>
      </c>
      <c r="D44" s="199">
        <f>'[2]15'!D46</f>
        <v>0</v>
      </c>
      <c r="E44" s="199">
        <f>'[2]15'!E46</f>
        <v>0</v>
      </c>
      <c r="F44" s="15">
        <f t="shared" si="6"/>
        <v>90</v>
      </c>
      <c r="G44" s="198">
        <f>'[2]15'!H46</f>
        <v>38</v>
      </c>
      <c r="H44" s="199">
        <f>'[2]15'!I46</f>
        <v>0</v>
      </c>
      <c r="I44" s="199">
        <f>'[2]15'!J46</f>
        <v>0</v>
      </c>
      <c r="J44" s="199">
        <f>'[2]15'!K46</f>
        <v>0</v>
      </c>
      <c r="K44" s="15">
        <f t="shared" si="3"/>
        <v>38</v>
      </c>
      <c r="L44" s="18">
        <f>frq!C44</f>
        <v>1</v>
      </c>
      <c r="M44" s="124">
        <f t="shared" si="4"/>
        <v>37.299999999999997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37.299999999999997</v>
      </c>
      <c r="R44" s="18">
        <v>0.7</v>
      </c>
    </row>
    <row r="45" spans="1:18">
      <c r="A45" s="8" t="s">
        <v>87</v>
      </c>
      <c r="B45" s="198">
        <f>'[2]15'!B47</f>
        <v>40</v>
      </c>
      <c r="C45" s="199">
        <f>'[2]15'!C47</f>
        <v>50</v>
      </c>
      <c r="D45" s="199">
        <f>'[2]15'!D47</f>
        <v>0</v>
      </c>
      <c r="E45" s="199">
        <f>'[2]15'!E47</f>
        <v>0</v>
      </c>
      <c r="F45" s="15">
        <f t="shared" si="6"/>
        <v>90</v>
      </c>
      <c r="G45" s="198">
        <f>'[2]15'!H47</f>
        <v>37</v>
      </c>
      <c r="H45" s="199">
        <f>'[2]15'!I47</f>
        <v>0</v>
      </c>
      <c r="I45" s="199">
        <f>'[2]15'!J47</f>
        <v>0</v>
      </c>
      <c r="J45" s="199">
        <f>'[2]15'!K47</f>
        <v>0</v>
      </c>
      <c r="K45" s="15">
        <f t="shared" si="3"/>
        <v>37</v>
      </c>
      <c r="L45" s="18">
        <f>frq!C45</f>
        <v>1</v>
      </c>
      <c r="M45" s="124">
        <f t="shared" si="4"/>
        <v>36.299999999999997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36.299999999999997</v>
      </c>
      <c r="R45" s="18">
        <v>0.7</v>
      </c>
    </row>
    <row r="46" spans="1:18">
      <c r="A46" s="8" t="s">
        <v>88</v>
      </c>
      <c r="B46" s="198">
        <f>'[2]15'!B48</f>
        <v>40</v>
      </c>
      <c r="C46" s="199">
        <f>'[2]15'!C48</f>
        <v>50</v>
      </c>
      <c r="D46" s="199">
        <f>'[2]15'!D48</f>
        <v>0</v>
      </c>
      <c r="E46" s="199">
        <f>'[2]15'!E48</f>
        <v>0</v>
      </c>
      <c r="F46" s="15">
        <f t="shared" si="6"/>
        <v>90</v>
      </c>
      <c r="G46" s="198">
        <f>'[2]15'!H48</f>
        <v>36</v>
      </c>
      <c r="H46" s="199">
        <f>'[2]15'!I48</f>
        <v>0</v>
      </c>
      <c r="I46" s="199">
        <f>'[2]15'!J48</f>
        <v>0</v>
      </c>
      <c r="J46" s="199">
        <f>'[2]15'!K48</f>
        <v>0</v>
      </c>
      <c r="K46" s="15">
        <f t="shared" si="3"/>
        <v>36</v>
      </c>
      <c r="L46" s="18">
        <f>frq!C46</f>
        <v>1</v>
      </c>
      <c r="M46" s="124">
        <f t="shared" si="4"/>
        <v>35.299999999999997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35.299999999999997</v>
      </c>
      <c r="R46" s="18">
        <v>0.7</v>
      </c>
    </row>
    <row r="47" spans="1:18">
      <c r="A47" s="8" t="s">
        <v>89</v>
      </c>
      <c r="B47" s="198">
        <f>'[2]15'!B49</f>
        <v>40</v>
      </c>
      <c r="C47" s="199">
        <f>'[2]15'!C49</f>
        <v>50</v>
      </c>
      <c r="D47" s="199">
        <f>'[2]15'!D49</f>
        <v>0</v>
      </c>
      <c r="E47" s="199">
        <f>'[2]15'!E49</f>
        <v>0</v>
      </c>
      <c r="F47" s="15">
        <f t="shared" si="6"/>
        <v>90</v>
      </c>
      <c r="G47" s="198">
        <f>'[2]15'!H49</f>
        <v>36</v>
      </c>
      <c r="H47" s="199">
        <f>'[2]15'!I49</f>
        <v>0</v>
      </c>
      <c r="I47" s="199">
        <f>'[2]15'!J49</f>
        <v>0</v>
      </c>
      <c r="J47" s="199">
        <f>'[2]15'!K49</f>
        <v>0</v>
      </c>
      <c r="K47" s="15">
        <f t="shared" si="3"/>
        <v>36</v>
      </c>
      <c r="L47" s="18">
        <f>frq!C47</f>
        <v>1</v>
      </c>
      <c r="M47" s="124">
        <f t="shared" si="4"/>
        <v>35.299999999999997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35.299999999999997</v>
      </c>
      <c r="R47" s="18">
        <v>0.7</v>
      </c>
    </row>
    <row r="48" spans="1:18">
      <c r="A48" s="8" t="s">
        <v>90</v>
      </c>
      <c r="B48" s="198">
        <f>'[2]15'!B50</f>
        <v>40</v>
      </c>
      <c r="C48" s="199">
        <f>'[2]15'!C50</f>
        <v>50</v>
      </c>
      <c r="D48" s="199">
        <f>'[2]15'!D50</f>
        <v>0</v>
      </c>
      <c r="E48" s="199">
        <f>'[2]15'!E50</f>
        <v>0</v>
      </c>
      <c r="F48" s="15">
        <f t="shared" si="6"/>
        <v>90</v>
      </c>
      <c r="G48" s="198">
        <f>'[2]15'!H50</f>
        <v>36</v>
      </c>
      <c r="H48" s="199">
        <f>'[2]15'!I50</f>
        <v>0</v>
      </c>
      <c r="I48" s="199">
        <f>'[2]15'!J50</f>
        <v>0</v>
      </c>
      <c r="J48" s="199">
        <f>'[2]15'!K50</f>
        <v>0</v>
      </c>
      <c r="K48" s="15">
        <f t="shared" si="3"/>
        <v>36</v>
      </c>
      <c r="L48" s="18">
        <f>frq!C48</f>
        <v>1</v>
      </c>
      <c r="M48" s="124">
        <f t="shared" si="4"/>
        <v>35.299999999999997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35.299999999999997</v>
      </c>
      <c r="R48" s="18">
        <v>0.7</v>
      </c>
    </row>
    <row r="49" spans="1:18">
      <c r="A49" s="8" t="s">
        <v>91</v>
      </c>
      <c r="B49" s="198">
        <f>'[2]15'!B51</f>
        <v>40</v>
      </c>
      <c r="C49" s="199">
        <f>'[2]15'!C51</f>
        <v>50</v>
      </c>
      <c r="D49" s="199">
        <f>'[2]15'!D51</f>
        <v>0</v>
      </c>
      <c r="E49" s="199">
        <f>'[2]15'!E51</f>
        <v>0</v>
      </c>
      <c r="F49" s="15">
        <f t="shared" si="6"/>
        <v>90</v>
      </c>
      <c r="G49" s="198">
        <f>'[2]15'!H51</f>
        <v>35</v>
      </c>
      <c r="H49" s="199">
        <f>'[2]15'!I51</f>
        <v>0</v>
      </c>
      <c r="I49" s="199">
        <f>'[2]15'!J51</f>
        <v>0</v>
      </c>
      <c r="J49" s="199">
        <f>'[2]15'!K51</f>
        <v>0</v>
      </c>
      <c r="K49" s="15">
        <f t="shared" si="3"/>
        <v>35</v>
      </c>
      <c r="L49" s="18">
        <f>frq!C49</f>
        <v>1</v>
      </c>
      <c r="M49" s="124">
        <f t="shared" si="4"/>
        <v>34.299999999999997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34.299999999999997</v>
      </c>
      <c r="R49" s="18">
        <v>0.7</v>
      </c>
    </row>
    <row r="50" spans="1:18">
      <c r="A50" s="8" t="s">
        <v>92</v>
      </c>
      <c r="B50" s="198">
        <f>'[2]15'!B52</f>
        <v>40</v>
      </c>
      <c r="C50" s="199">
        <f>'[2]15'!C52</f>
        <v>50</v>
      </c>
      <c r="D50" s="199">
        <f>'[2]15'!D52</f>
        <v>0</v>
      </c>
      <c r="E50" s="199">
        <f>'[2]15'!E52</f>
        <v>0</v>
      </c>
      <c r="F50" s="15">
        <f t="shared" si="6"/>
        <v>90</v>
      </c>
      <c r="G50" s="198">
        <f>'[2]15'!H52</f>
        <v>35</v>
      </c>
      <c r="H50" s="199">
        <f>'[2]15'!I52</f>
        <v>0</v>
      </c>
      <c r="I50" s="199">
        <f>'[2]15'!J52</f>
        <v>0</v>
      </c>
      <c r="J50" s="199">
        <f>'[2]15'!K52</f>
        <v>0</v>
      </c>
      <c r="K50" s="15">
        <f t="shared" si="3"/>
        <v>35</v>
      </c>
      <c r="L50" s="18">
        <f>frq!C50</f>
        <v>1</v>
      </c>
      <c r="M50" s="124">
        <f t="shared" si="4"/>
        <v>34.299999999999997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34.299999999999997</v>
      </c>
      <c r="R50" s="18">
        <v>0.7</v>
      </c>
    </row>
    <row r="51" spans="1:18">
      <c r="A51" s="8" t="s">
        <v>93</v>
      </c>
      <c r="B51" s="198">
        <f>'[2]15'!B53</f>
        <v>40</v>
      </c>
      <c r="C51" s="199">
        <f>'[2]15'!C53</f>
        <v>50</v>
      </c>
      <c r="D51" s="199">
        <f>'[2]15'!D53</f>
        <v>0</v>
      </c>
      <c r="E51" s="199">
        <f>'[2]15'!E53</f>
        <v>0</v>
      </c>
      <c r="F51" s="15">
        <f t="shared" si="6"/>
        <v>90</v>
      </c>
      <c r="G51" s="198">
        <f>'[2]15'!H53</f>
        <v>35</v>
      </c>
      <c r="H51" s="199">
        <f>'[2]15'!I53</f>
        <v>0</v>
      </c>
      <c r="I51" s="199">
        <f>'[2]15'!J53</f>
        <v>0</v>
      </c>
      <c r="J51" s="199">
        <f>'[2]15'!K53</f>
        <v>0</v>
      </c>
      <c r="K51" s="15">
        <f t="shared" si="3"/>
        <v>35</v>
      </c>
      <c r="L51" s="18">
        <f>frq!C51</f>
        <v>1</v>
      </c>
      <c r="M51" s="124">
        <f t="shared" si="4"/>
        <v>34.299999999999997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34.299999999999997</v>
      </c>
      <c r="R51" s="18">
        <v>0.7</v>
      </c>
    </row>
    <row r="52" spans="1:18">
      <c r="A52" s="8" t="s">
        <v>94</v>
      </c>
      <c r="B52" s="198">
        <f>'[2]15'!B54</f>
        <v>40</v>
      </c>
      <c r="C52" s="199">
        <f>'[2]15'!C54</f>
        <v>50</v>
      </c>
      <c r="D52" s="199">
        <f>'[2]15'!D54</f>
        <v>0</v>
      </c>
      <c r="E52" s="199">
        <f>'[2]15'!E54</f>
        <v>0</v>
      </c>
      <c r="F52" s="15">
        <f t="shared" si="6"/>
        <v>90</v>
      </c>
      <c r="G52" s="198">
        <f>'[2]15'!H54</f>
        <v>35</v>
      </c>
      <c r="H52" s="199">
        <f>'[2]15'!I54</f>
        <v>0</v>
      </c>
      <c r="I52" s="199">
        <f>'[2]15'!J54</f>
        <v>0</v>
      </c>
      <c r="J52" s="199">
        <f>'[2]15'!K54</f>
        <v>0</v>
      </c>
      <c r="K52" s="15">
        <f t="shared" si="3"/>
        <v>35</v>
      </c>
      <c r="L52" s="18">
        <f>frq!C52</f>
        <v>1</v>
      </c>
      <c r="M52" s="124">
        <f t="shared" si="4"/>
        <v>34.299999999999997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34.299999999999997</v>
      </c>
      <c r="R52" s="18">
        <v>0.7</v>
      </c>
    </row>
    <row r="53" spans="1:18">
      <c r="A53" s="8" t="s">
        <v>95</v>
      </c>
      <c r="B53" s="198">
        <f>'[2]15'!B55</f>
        <v>40</v>
      </c>
      <c r="C53" s="199">
        <f>'[2]15'!C55</f>
        <v>50</v>
      </c>
      <c r="D53" s="199">
        <f>'[2]15'!D55</f>
        <v>0</v>
      </c>
      <c r="E53" s="199">
        <f>'[2]15'!E55</f>
        <v>0</v>
      </c>
      <c r="F53" s="15">
        <f t="shared" si="6"/>
        <v>90</v>
      </c>
      <c r="G53" s="198">
        <f>'[2]15'!H55</f>
        <v>35</v>
      </c>
      <c r="H53" s="199">
        <f>'[2]15'!I55</f>
        <v>0</v>
      </c>
      <c r="I53" s="199">
        <f>'[2]15'!J55</f>
        <v>0</v>
      </c>
      <c r="J53" s="199">
        <f>'[2]15'!K55</f>
        <v>0</v>
      </c>
      <c r="K53" s="15">
        <f t="shared" si="3"/>
        <v>35</v>
      </c>
      <c r="L53" s="18">
        <f>frq!C53</f>
        <v>1</v>
      </c>
      <c r="M53" s="124">
        <f t="shared" si="4"/>
        <v>34.299999999999997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34.299999999999997</v>
      </c>
      <c r="R53" s="18">
        <v>0.7</v>
      </c>
    </row>
    <row r="54" spans="1:18">
      <c r="A54" s="8" t="s">
        <v>96</v>
      </c>
      <c r="B54" s="198">
        <f>'[2]15'!B56</f>
        <v>40</v>
      </c>
      <c r="C54" s="199">
        <f>'[2]15'!C56</f>
        <v>50</v>
      </c>
      <c r="D54" s="199">
        <f>'[2]15'!D56</f>
        <v>0</v>
      </c>
      <c r="E54" s="199">
        <f>'[2]15'!E56</f>
        <v>0</v>
      </c>
      <c r="F54" s="15">
        <f t="shared" si="6"/>
        <v>90</v>
      </c>
      <c r="G54" s="198">
        <f>'[2]15'!H56</f>
        <v>35</v>
      </c>
      <c r="H54" s="199">
        <f>'[2]15'!I56</f>
        <v>0</v>
      </c>
      <c r="I54" s="199">
        <f>'[2]15'!J56</f>
        <v>0</v>
      </c>
      <c r="J54" s="199">
        <f>'[2]15'!K56</f>
        <v>0</v>
      </c>
      <c r="K54" s="15">
        <f t="shared" si="3"/>
        <v>35</v>
      </c>
      <c r="L54" s="18">
        <f>frq!C54</f>
        <v>1</v>
      </c>
      <c r="M54" s="124">
        <f t="shared" si="4"/>
        <v>34.299999999999997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34.299999999999997</v>
      </c>
      <c r="R54" s="18">
        <v>0.7</v>
      </c>
    </row>
    <row r="55" spans="1:18">
      <c r="A55" s="8" t="s">
        <v>97</v>
      </c>
      <c r="B55" s="198">
        <f>'[2]15'!B57</f>
        <v>40</v>
      </c>
      <c r="C55" s="199">
        <f>'[2]15'!C57</f>
        <v>50</v>
      </c>
      <c r="D55" s="199">
        <f>'[2]15'!D57</f>
        <v>0</v>
      </c>
      <c r="E55" s="199">
        <f>'[2]15'!E57</f>
        <v>0</v>
      </c>
      <c r="F55" s="15">
        <f t="shared" si="6"/>
        <v>90</v>
      </c>
      <c r="G55" s="198">
        <f>'[2]15'!H57</f>
        <v>34</v>
      </c>
      <c r="H55" s="199">
        <f>'[2]15'!I57</f>
        <v>0</v>
      </c>
      <c r="I55" s="199">
        <f>'[2]15'!J57</f>
        <v>0</v>
      </c>
      <c r="J55" s="199">
        <f>'[2]15'!K57</f>
        <v>0</v>
      </c>
      <c r="K55" s="15">
        <f t="shared" si="3"/>
        <v>34</v>
      </c>
      <c r="L55" s="18">
        <f>frq!C55</f>
        <v>1</v>
      </c>
      <c r="M55" s="124">
        <f t="shared" si="4"/>
        <v>33.299999999999997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33.299999999999997</v>
      </c>
      <c r="R55" s="18">
        <v>0.7</v>
      </c>
    </row>
    <row r="56" spans="1:18">
      <c r="A56" s="8" t="s">
        <v>98</v>
      </c>
      <c r="B56" s="198">
        <f>'[2]15'!B58</f>
        <v>40</v>
      </c>
      <c r="C56" s="199">
        <f>'[2]15'!C58</f>
        <v>50</v>
      </c>
      <c r="D56" s="199">
        <f>'[2]15'!D58</f>
        <v>0</v>
      </c>
      <c r="E56" s="199">
        <f>'[2]15'!E58</f>
        <v>0</v>
      </c>
      <c r="F56" s="15">
        <f t="shared" si="6"/>
        <v>90</v>
      </c>
      <c r="G56" s="198">
        <f>'[2]15'!H58</f>
        <v>34</v>
      </c>
      <c r="H56" s="199">
        <f>'[2]15'!I58</f>
        <v>0</v>
      </c>
      <c r="I56" s="199">
        <f>'[2]15'!J58</f>
        <v>0</v>
      </c>
      <c r="J56" s="199">
        <f>'[2]15'!K58</f>
        <v>0</v>
      </c>
      <c r="K56" s="15">
        <f t="shared" si="3"/>
        <v>34</v>
      </c>
      <c r="L56" s="18">
        <f>frq!C56</f>
        <v>1</v>
      </c>
      <c r="M56" s="124">
        <f t="shared" si="4"/>
        <v>33.299999999999997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33.299999999999997</v>
      </c>
      <c r="R56" s="18">
        <v>0.7</v>
      </c>
    </row>
    <row r="57" spans="1:18">
      <c r="A57" s="8" t="s">
        <v>99</v>
      </c>
      <c r="B57" s="198">
        <f>'[2]15'!B59</f>
        <v>40</v>
      </c>
      <c r="C57" s="199">
        <f>'[2]15'!C59</f>
        <v>50</v>
      </c>
      <c r="D57" s="199">
        <f>'[2]15'!D59</f>
        <v>0</v>
      </c>
      <c r="E57" s="199">
        <f>'[2]15'!E59</f>
        <v>0</v>
      </c>
      <c r="F57" s="15">
        <f t="shared" si="6"/>
        <v>90</v>
      </c>
      <c r="G57" s="198">
        <f>'[2]15'!H59</f>
        <v>34</v>
      </c>
      <c r="H57" s="199">
        <f>'[2]15'!I59</f>
        <v>0</v>
      </c>
      <c r="I57" s="199">
        <f>'[2]15'!J59</f>
        <v>0</v>
      </c>
      <c r="J57" s="199">
        <f>'[2]15'!K59</f>
        <v>0</v>
      </c>
      <c r="K57" s="15">
        <f t="shared" si="3"/>
        <v>34</v>
      </c>
      <c r="L57" s="18">
        <f>frq!C57</f>
        <v>1</v>
      </c>
      <c r="M57" s="124">
        <f t="shared" si="4"/>
        <v>33.299999999999997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33.299999999999997</v>
      </c>
      <c r="R57" s="18">
        <v>0.7</v>
      </c>
    </row>
    <row r="58" spans="1:18">
      <c r="A58" s="8" t="s">
        <v>100</v>
      </c>
      <c r="B58" s="198">
        <f>'[2]15'!B60</f>
        <v>40</v>
      </c>
      <c r="C58" s="199">
        <f>'[2]15'!C60</f>
        <v>50</v>
      </c>
      <c r="D58" s="199">
        <f>'[2]15'!D60</f>
        <v>0</v>
      </c>
      <c r="E58" s="199">
        <f>'[2]15'!E60</f>
        <v>0</v>
      </c>
      <c r="F58" s="15">
        <f t="shared" si="6"/>
        <v>90</v>
      </c>
      <c r="G58" s="198">
        <f>'[2]15'!H60</f>
        <v>34</v>
      </c>
      <c r="H58" s="199">
        <f>'[2]15'!I60</f>
        <v>0</v>
      </c>
      <c r="I58" s="199">
        <f>'[2]15'!J60</f>
        <v>0</v>
      </c>
      <c r="J58" s="199">
        <f>'[2]15'!K60</f>
        <v>0</v>
      </c>
      <c r="K58" s="15">
        <f t="shared" si="3"/>
        <v>34</v>
      </c>
      <c r="L58" s="18">
        <f>frq!C58</f>
        <v>1</v>
      </c>
      <c r="M58" s="124">
        <f t="shared" si="4"/>
        <v>33.299999999999997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33.299999999999997</v>
      </c>
      <c r="R58" s="18">
        <v>0.7</v>
      </c>
    </row>
    <row r="59" spans="1:18">
      <c r="A59" s="8" t="s">
        <v>101</v>
      </c>
      <c r="B59" s="198">
        <f>'[2]15'!B61</f>
        <v>40</v>
      </c>
      <c r="C59" s="199">
        <f>'[2]15'!C61</f>
        <v>50</v>
      </c>
      <c r="D59" s="199">
        <f>'[2]15'!D61</f>
        <v>0</v>
      </c>
      <c r="E59" s="199">
        <f>'[2]15'!E61</f>
        <v>0</v>
      </c>
      <c r="F59" s="15">
        <f t="shared" si="6"/>
        <v>90</v>
      </c>
      <c r="G59" s="198">
        <f>'[2]15'!H61</f>
        <v>34</v>
      </c>
      <c r="H59" s="199">
        <f>'[2]15'!I61</f>
        <v>0</v>
      </c>
      <c r="I59" s="199">
        <f>'[2]15'!J61</f>
        <v>0</v>
      </c>
      <c r="J59" s="199">
        <f>'[2]15'!K61</f>
        <v>0</v>
      </c>
      <c r="K59" s="15">
        <f t="shared" si="3"/>
        <v>34</v>
      </c>
      <c r="L59" s="18">
        <f>frq!C59</f>
        <v>1</v>
      </c>
      <c r="M59" s="124">
        <f t="shared" si="4"/>
        <v>33.299999999999997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33.299999999999997</v>
      </c>
      <c r="R59" s="18">
        <v>0.7</v>
      </c>
    </row>
    <row r="60" spans="1:18">
      <c r="A60" s="8" t="s">
        <v>102</v>
      </c>
      <c r="B60" s="198">
        <f>'[2]15'!B62</f>
        <v>40</v>
      </c>
      <c r="C60" s="199">
        <f>'[2]15'!C62</f>
        <v>50</v>
      </c>
      <c r="D60" s="199">
        <f>'[2]15'!D62</f>
        <v>0</v>
      </c>
      <c r="E60" s="199">
        <f>'[2]15'!E62</f>
        <v>0</v>
      </c>
      <c r="F60" s="15">
        <f t="shared" si="6"/>
        <v>90</v>
      </c>
      <c r="G60" s="198">
        <f>'[2]15'!H62</f>
        <v>34</v>
      </c>
      <c r="H60" s="199">
        <f>'[2]15'!I62</f>
        <v>0</v>
      </c>
      <c r="I60" s="199">
        <f>'[2]15'!J62</f>
        <v>0</v>
      </c>
      <c r="J60" s="199">
        <f>'[2]15'!K62</f>
        <v>0</v>
      </c>
      <c r="K60" s="15">
        <f t="shared" si="3"/>
        <v>34</v>
      </c>
      <c r="L60" s="18">
        <f>frq!C60</f>
        <v>1</v>
      </c>
      <c r="M60" s="124">
        <f t="shared" si="4"/>
        <v>33.299999999999997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33.299999999999997</v>
      </c>
      <c r="R60" s="18">
        <v>0.7</v>
      </c>
    </row>
    <row r="61" spans="1:18">
      <c r="A61" s="8" t="s">
        <v>103</v>
      </c>
      <c r="B61" s="198">
        <f>'[2]15'!B63</f>
        <v>40</v>
      </c>
      <c r="C61" s="199">
        <f>'[2]15'!C63</f>
        <v>50</v>
      </c>
      <c r="D61" s="199">
        <f>'[2]15'!D63</f>
        <v>0</v>
      </c>
      <c r="E61" s="199">
        <f>'[2]15'!E63</f>
        <v>0</v>
      </c>
      <c r="F61" s="15">
        <f t="shared" si="6"/>
        <v>90</v>
      </c>
      <c r="G61" s="198">
        <f>'[2]15'!H63</f>
        <v>34</v>
      </c>
      <c r="H61" s="199">
        <f>'[2]15'!I63</f>
        <v>0</v>
      </c>
      <c r="I61" s="199">
        <f>'[2]15'!J63</f>
        <v>0</v>
      </c>
      <c r="J61" s="199">
        <f>'[2]15'!K63</f>
        <v>0</v>
      </c>
      <c r="K61" s="15">
        <f t="shared" si="3"/>
        <v>34</v>
      </c>
      <c r="L61" s="18">
        <f>frq!C61</f>
        <v>1</v>
      </c>
      <c r="M61" s="124">
        <f t="shared" si="4"/>
        <v>33.299999999999997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33.299999999999997</v>
      </c>
      <c r="R61" s="18">
        <v>0.7</v>
      </c>
    </row>
    <row r="62" spans="1:18">
      <c r="A62" s="8" t="s">
        <v>104</v>
      </c>
      <c r="B62" s="198">
        <f>'[2]15'!B64</f>
        <v>40</v>
      </c>
      <c r="C62" s="199">
        <f>'[2]15'!C64</f>
        <v>50</v>
      </c>
      <c r="D62" s="199">
        <f>'[2]15'!D64</f>
        <v>0</v>
      </c>
      <c r="E62" s="199">
        <f>'[2]15'!E64</f>
        <v>0</v>
      </c>
      <c r="F62" s="15">
        <f t="shared" si="6"/>
        <v>90</v>
      </c>
      <c r="G62" s="198">
        <f>'[2]15'!H64</f>
        <v>34</v>
      </c>
      <c r="H62" s="199">
        <f>'[2]15'!I64</f>
        <v>0</v>
      </c>
      <c r="I62" s="199">
        <f>'[2]15'!J64</f>
        <v>0</v>
      </c>
      <c r="J62" s="199">
        <f>'[2]15'!K64</f>
        <v>0</v>
      </c>
      <c r="K62" s="15">
        <f t="shared" si="3"/>
        <v>34</v>
      </c>
      <c r="L62" s="18">
        <f>frq!C62</f>
        <v>1</v>
      </c>
      <c r="M62" s="124">
        <f t="shared" si="4"/>
        <v>33.299999999999997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33.299999999999997</v>
      </c>
      <c r="R62" s="18">
        <v>0.7</v>
      </c>
    </row>
    <row r="63" spans="1:18">
      <c r="A63" s="8" t="s">
        <v>105</v>
      </c>
      <c r="B63" s="198">
        <f>'[2]15'!B65</f>
        <v>40</v>
      </c>
      <c r="C63" s="199">
        <f>'[2]15'!C65</f>
        <v>50</v>
      </c>
      <c r="D63" s="199">
        <f>'[2]15'!D65</f>
        <v>0</v>
      </c>
      <c r="E63" s="199">
        <f>'[2]15'!E65</f>
        <v>0</v>
      </c>
      <c r="F63" s="15">
        <f t="shared" si="6"/>
        <v>90</v>
      </c>
      <c r="G63" s="198">
        <f>'[2]15'!H65</f>
        <v>34</v>
      </c>
      <c r="H63" s="199">
        <f>'[2]15'!I65</f>
        <v>0</v>
      </c>
      <c r="I63" s="199">
        <f>'[2]15'!J65</f>
        <v>0</v>
      </c>
      <c r="J63" s="199">
        <f>'[2]15'!K65</f>
        <v>0</v>
      </c>
      <c r="K63" s="15">
        <f t="shared" si="3"/>
        <v>34</v>
      </c>
      <c r="L63" s="18">
        <f>frq!C63</f>
        <v>1</v>
      </c>
      <c r="M63" s="124">
        <f t="shared" si="4"/>
        <v>33.299999999999997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33.299999999999997</v>
      </c>
      <c r="R63" s="18">
        <v>0.7</v>
      </c>
    </row>
    <row r="64" spans="1:18">
      <c r="A64" s="8" t="s">
        <v>106</v>
      </c>
      <c r="B64" s="198">
        <f>'[2]15'!B66</f>
        <v>40</v>
      </c>
      <c r="C64" s="199">
        <f>'[2]15'!C66</f>
        <v>50</v>
      </c>
      <c r="D64" s="199">
        <f>'[2]15'!D66</f>
        <v>0</v>
      </c>
      <c r="E64" s="199">
        <f>'[2]15'!E66</f>
        <v>0</v>
      </c>
      <c r="F64" s="15">
        <f t="shared" si="6"/>
        <v>90</v>
      </c>
      <c r="G64" s="198">
        <f>'[2]15'!H66</f>
        <v>34</v>
      </c>
      <c r="H64" s="199">
        <f>'[2]15'!I66</f>
        <v>0</v>
      </c>
      <c r="I64" s="199">
        <f>'[2]15'!J66</f>
        <v>0</v>
      </c>
      <c r="J64" s="199">
        <f>'[2]15'!K66</f>
        <v>0</v>
      </c>
      <c r="K64" s="15">
        <f t="shared" si="3"/>
        <v>34</v>
      </c>
      <c r="L64" s="18">
        <f>frq!C64</f>
        <v>1</v>
      </c>
      <c r="M64" s="124">
        <f t="shared" si="4"/>
        <v>33.299999999999997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33.299999999999997</v>
      </c>
      <c r="R64" s="18">
        <v>0.7</v>
      </c>
    </row>
    <row r="65" spans="1:18">
      <c r="A65" s="8" t="s">
        <v>107</v>
      </c>
      <c r="B65" s="198">
        <f>'[2]15'!B67</f>
        <v>40</v>
      </c>
      <c r="C65" s="199">
        <f>'[2]15'!C67</f>
        <v>50</v>
      </c>
      <c r="D65" s="199">
        <f>'[2]15'!D67</f>
        <v>0</v>
      </c>
      <c r="E65" s="199">
        <f>'[2]15'!E67</f>
        <v>0</v>
      </c>
      <c r="F65" s="15">
        <f t="shared" si="6"/>
        <v>90</v>
      </c>
      <c r="G65" s="198">
        <f>'[2]15'!H67</f>
        <v>34</v>
      </c>
      <c r="H65" s="199">
        <f>'[2]15'!I67</f>
        <v>0</v>
      </c>
      <c r="I65" s="199">
        <f>'[2]15'!J67</f>
        <v>0</v>
      </c>
      <c r="J65" s="199">
        <f>'[2]15'!K67</f>
        <v>0</v>
      </c>
      <c r="K65" s="15">
        <f t="shared" si="3"/>
        <v>34</v>
      </c>
      <c r="L65" s="18">
        <f>frq!C65</f>
        <v>1</v>
      </c>
      <c r="M65" s="124">
        <f t="shared" si="4"/>
        <v>33.299999999999997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33.299999999999997</v>
      </c>
      <c r="R65" s="18">
        <v>0.7</v>
      </c>
    </row>
    <row r="66" spans="1:18">
      <c r="A66" s="8" t="s">
        <v>108</v>
      </c>
      <c r="B66" s="198">
        <f>'[2]15'!B68</f>
        <v>40</v>
      </c>
      <c r="C66" s="199">
        <f>'[2]15'!C68</f>
        <v>50</v>
      </c>
      <c r="D66" s="199">
        <f>'[2]15'!D68</f>
        <v>0</v>
      </c>
      <c r="E66" s="199">
        <f>'[2]15'!E68</f>
        <v>0</v>
      </c>
      <c r="F66" s="15">
        <f t="shared" si="6"/>
        <v>90</v>
      </c>
      <c r="G66" s="198">
        <f>'[2]15'!H68</f>
        <v>34</v>
      </c>
      <c r="H66" s="199">
        <f>'[2]15'!I68</f>
        <v>0</v>
      </c>
      <c r="I66" s="199">
        <f>'[2]15'!J68</f>
        <v>0</v>
      </c>
      <c r="J66" s="199">
        <f>'[2]15'!K68</f>
        <v>0</v>
      </c>
      <c r="K66" s="15">
        <f t="shared" si="3"/>
        <v>34</v>
      </c>
      <c r="L66" s="18">
        <f>frq!C66</f>
        <v>1</v>
      </c>
      <c r="M66" s="124">
        <f t="shared" si="4"/>
        <v>33.299999999999997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33.299999999999997</v>
      </c>
      <c r="R66" s="18">
        <v>0.7</v>
      </c>
    </row>
    <row r="67" spans="1:18">
      <c r="A67" s="8" t="s">
        <v>109</v>
      </c>
      <c r="B67" s="198">
        <f>'[2]15'!B69</f>
        <v>40</v>
      </c>
      <c r="C67" s="199">
        <f>'[2]15'!C69</f>
        <v>50</v>
      </c>
      <c r="D67" s="199">
        <f>'[2]15'!D69</f>
        <v>0</v>
      </c>
      <c r="E67" s="199">
        <f>'[2]15'!E69</f>
        <v>0</v>
      </c>
      <c r="F67" s="15">
        <f t="shared" si="6"/>
        <v>90</v>
      </c>
      <c r="G67" s="198">
        <f>'[2]15'!H69</f>
        <v>34</v>
      </c>
      <c r="H67" s="199">
        <f>'[2]15'!I69</f>
        <v>0</v>
      </c>
      <c r="I67" s="199">
        <f>'[2]15'!J69</f>
        <v>0</v>
      </c>
      <c r="J67" s="199">
        <f>'[2]15'!K69</f>
        <v>0</v>
      </c>
      <c r="K67" s="15">
        <f t="shared" si="3"/>
        <v>34</v>
      </c>
      <c r="L67" s="18">
        <f>frq!C67</f>
        <v>1</v>
      </c>
      <c r="M67" s="124">
        <f t="shared" si="4"/>
        <v>33.299999999999997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33.299999999999997</v>
      </c>
      <c r="R67" s="18">
        <v>0.7</v>
      </c>
    </row>
    <row r="68" spans="1:18">
      <c r="A68" s="8" t="s">
        <v>110</v>
      </c>
      <c r="B68" s="198">
        <f>'[2]15'!B70</f>
        <v>40</v>
      </c>
      <c r="C68" s="199">
        <f>'[2]15'!C70</f>
        <v>50</v>
      </c>
      <c r="D68" s="199">
        <f>'[2]15'!D70</f>
        <v>0</v>
      </c>
      <c r="E68" s="199">
        <f>'[2]15'!E70</f>
        <v>0</v>
      </c>
      <c r="F68" s="15">
        <f t="shared" si="6"/>
        <v>90</v>
      </c>
      <c r="G68" s="198">
        <f>'[2]15'!H70</f>
        <v>34</v>
      </c>
      <c r="H68" s="199">
        <f>'[2]15'!I70</f>
        <v>0</v>
      </c>
      <c r="I68" s="199">
        <f>'[2]15'!J70</f>
        <v>0</v>
      </c>
      <c r="J68" s="199">
        <f>'[2]15'!K70</f>
        <v>0</v>
      </c>
      <c r="K68" s="15">
        <f t="shared" ref="K68:K98" si="13">SUM(G68:J68)</f>
        <v>34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33.299999999999997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33.299999999999997</v>
      </c>
      <c r="R68" s="18">
        <v>0.7</v>
      </c>
    </row>
    <row r="69" spans="1:18">
      <c r="A69" s="8" t="s">
        <v>111</v>
      </c>
      <c r="B69" s="198">
        <f>'[2]15'!B71</f>
        <v>40</v>
      </c>
      <c r="C69" s="199">
        <f>'[2]15'!C71</f>
        <v>50</v>
      </c>
      <c r="D69" s="199">
        <f>'[2]15'!D71</f>
        <v>0</v>
      </c>
      <c r="E69" s="199">
        <f>'[2]15'!E71</f>
        <v>0</v>
      </c>
      <c r="F69" s="15">
        <f t="shared" ref="F69:F98" si="16">SUM(B69:E69)</f>
        <v>90</v>
      </c>
      <c r="G69" s="198">
        <f>'[2]15'!H71</f>
        <v>34</v>
      </c>
      <c r="H69" s="199">
        <f>'[2]15'!I71</f>
        <v>0</v>
      </c>
      <c r="I69" s="199">
        <f>'[2]15'!J71</f>
        <v>0</v>
      </c>
      <c r="J69" s="199">
        <f>'[2]15'!K71</f>
        <v>0</v>
      </c>
      <c r="K69" s="15">
        <f t="shared" si="13"/>
        <v>34</v>
      </c>
      <c r="L69" s="18">
        <f>frq!C69</f>
        <v>1</v>
      </c>
      <c r="M69" s="124">
        <f t="shared" si="14"/>
        <v>33.299999999999997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33.299999999999997</v>
      </c>
      <c r="R69" s="18">
        <v>0.7</v>
      </c>
    </row>
    <row r="70" spans="1:18">
      <c r="A70" s="8" t="s">
        <v>112</v>
      </c>
      <c r="B70" s="198">
        <f>'[2]15'!B72</f>
        <v>40</v>
      </c>
      <c r="C70" s="199">
        <f>'[2]15'!C72</f>
        <v>50</v>
      </c>
      <c r="D70" s="199">
        <f>'[2]15'!D72</f>
        <v>0</v>
      </c>
      <c r="E70" s="199">
        <f>'[2]15'!E72</f>
        <v>0</v>
      </c>
      <c r="F70" s="15">
        <f t="shared" si="16"/>
        <v>90</v>
      </c>
      <c r="G70" s="198">
        <f>'[2]15'!H72</f>
        <v>34</v>
      </c>
      <c r="H70" s="199">
        <f>'[2]15'!I72</f>
        <v>0</v>
      </c>
      <c r="I70" s="199">
        <f>'[2]15'!J72</f>
        <v>0</v>
      </c>
      <c r="J70" s="199">
        <f>'[2]15'!K72</f>
        <v>0</v>
      </c>
      <c r="K70" s="15">
        <f t="shared" si="13"/>
        <v>34</v>
      </c>
      <c r="L70" s="18">
        <f>frq!C70</f>
        <v>1</v>
      </c>
      <c r="M70" s="124">
        <f t="shared" si="14"/>
        <v>33.299999999999997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33.299999999999997</v>
      </c>
      <c r="R70" s="18">
        <v>0.7</v>
      </c>
    </row>
    <row r="71" spans="1:18">
      <c r="A71" s="8" t="s">
        <v>113</v>
      </c>
      <c r="B71" s="198">
        <f>'[2]15'!B73</f>
        <v>40</v>
      </c>
      <c r="C71" s="199">
        <f>'[2]15'!C73</f>
        <v>50</v>
      </c>
      <c r="D71" s="199">
        <f>'[2]15'!D73</f>
        <v>0</v>
      </c>
      <c r="E71" s="199">
        <f>'[2]15'!E73</f>
        <v>0</v>
      </c>
      <c r="F71" s="15">
        <f t="shared" si="16"/>
        <v>90</v>
      </c>
      <c r="G71" s="198">
        <f>'[2]15'!H73</f>
        <v>34</v>
      </c>
      <c r="H71" s="199">
        <f>'[2]15'!I73</f>
        <v>0</v>
      </c>
      <c r="I71" s="199">
        <f>'[2]15'!J73</f>
        <v>0</v>
      </c>
      <c r="J71" s="199">
        <f>'[2]15'!K73</f>
        <v>0</v>
      </c>
      <c r="K71" s="15">
        <f t="shared" si="13"/>
        <v>34</v>
      </c>
      <c r="L71" s="18">
        <f>frq!C71</f>
        <v>1</v>
      </c>
      <c r="M71" s="124">
        <f t="shared" si="14"/>
        <v>33.299999999999997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33.299999999999997</v>
      </c>
      <c r="R71" s="18">
        <v>0.7</v>
      </c>
    </row>
    <row r="72" spans="1:18">
      <c r="A72" s="8" t="s">
        <v>114</v>
      </c>
      <c r="B72" s="198">
        <f>'[2]15'!B74</f>
        <v>40</v>
      </c>
      <c r="C72" s="199">
        <f>'[2]15'!C74</f>
        <v>50</v>
      </c>
      <c r="D72" s="199">
        <f>'[2]15'!D74</f>
        <v>0</v>
      </c>
      <c r="E72" s="199">
        <f>'[2]15'!E74</f>
        <v>0</v>
      </c>
      <c r="F72" s="15">
        <f t="shared" si="16"/>
        <v>90</v>
      </c>
      <c r="G72" s="198">
        <f>'[2]15'!H74</f>
        <v>34</v>
      </c>
      <c r="H72" s="199">
        <f>'[2]15'!I74</f>
        <v>0</v>
      </c>
      <c r="I72" s="199">
        <f>'[2]15'!J74</f>
        <v>0</v>
      </c>
      <c r="J72" s="199">
        <f>'[2]15'!K74</f>
        <v>0</v>
      </c>
      <c r="K72" s="15">
        <f t="shared" si="13"/>
        <v>34</v>
      </c>
      <c r="L72" s="18">
        <f>frq!C72</f>
        <v>1</v>
      </c>
      <c r="M72" s="124">
        <f t="shared" si="14"/>
        <v>33.299999999999997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33.299999999999997</v>
      </c>
      <c r="R72" s="18">
        <v>0.7</v>
      </c>
    </row>
    <row r="73" spans="1:18">
      <c r="A73" s="8" t="s">
        <v>115</v>
      </c>
      <c r="B73" s="198">
        <f>'[2]15'!B75</f>
        <v>40</v>
      </c>
      <c r="C73" s="199">
        <f>'[2]15'!C75</f>
        <v>50</v>
      </c>
      <c r="D73" s="199">
        <f>'[2]15'!D75</f>
        <v>0</v>
      </c>
      <c r="E73" s="199">
        <f>'[2]15'!E75</f>
        <v>0</v>
      </c>
      <c r="F73" s="15">
        <f t="shared" si="16"/>
        <v>90</v>
      </c>
      <c r="G73" s="198">
        <f>'[2]15'!H75</f>
        <v>34</v>
      </c>
      <c r="H73" s="199">
        <f>'[2]15'!I75</f>
        <v>0</v>
      </c>
      <c r="I73" s="199">
        <f>'[2]15'!J75</f>
        <v>0</v>
      </c>
      <c r="J73" s="199">
        <f>'[2]15'!K75</f>
        <v>0</v>
      </c>
      <c r="K73" s="15">
        <f t="shared" si="13"/>
        <v>34</v>
      </c>
      <c r="L73" s="18">
        <f>frq!C73</f>
        <v>1</v>
      </c>
      <c r="M73" s="124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</row>
    <row r="74" spans="1:18">
      <c r="A74" s="8" t="s">
        <v>116</v>
      </c>
      <c r="B74" s="198">
        <f>'[2]15'!B76</f>
        <v>40</v>
      </c>
      <c r="C74" s="199">
        <f>'[2]15'!C76</f>
        <v>50</v>
      </c>
      <c r="D74" s="199">
        <f>'[2]15'!D76</f>
        <v>0</v>
      </c>
      <c r="E74" s="199">
        <f>'[2]15'!E76</f>
        <v>0</v>
      </c>
      <c r="F74" s="15">
        <f t="shared" si="16"/>
        <v>90</v>
      </c>
      <c r="G74" s="198">
        <f>'[2]15'!H76</f>
        <v>34</v>
      </c>
      <c r="H74" s="199">
        <f>'[2]15'!I76</f>
        <v>0</v>
      </c>
      <c r="I74" s="199">
        <f>'[2]15'!J76</f>
        <v>0</v>
      </c>
      <c r="J74" s="199">
        <f>'[2]15'!K76</f>
        <v>0</v>
      </c>
      <c r="K74" s="15">
        <f t="shared" si="13"/>
        <v>34</v>
      </c>
      <c r="L74" s="18">
        <f>frq!C74</f>
        <v>1</v>
      </c>
      <c r="M74" s="124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</row>
    <row r="75" spans="1:18">
      <c r="A75" s="8" t="s">
        <v>117</v>
      </c>
      <c r="B75" s="198">
        <f>'[2]15'!B77</f>
        <v>40</v>
      </c>
      <c r="C75" s="199">
        <f>'[2]15'!C77</f>
        <v>50</v>
      </c>
      <c r="D75" s="199">
        <f>'[2]15'!D77</f>
        <v>0</v>
      </c>
      <c r="E75" s="199">
        <f>'[2]15'!E77</f>
        <v>0</v>
      </c>
      <c r="F75" s="15">
        <f t="shared" si="16"/>
        <v>90</v>
      </c>
      <c r="G75" s="198">
        <f>'[2]15'!H77</f>
        <v>34</v>
      </c>
      <c r="H75" s="199">
        <f>'[2]15'!I77</f>
        <v>0</v>
      </c>
      <c r="I75" s="199">
        <f>'[2]15'!J77</f>
        <v>0</v>
      </c>
      <c r="J75" s="199">
        <f>'[2]15'!K77</f>
        <v>0</v>
      </c>
      <c r="K75" s="15">
        <f t="shared" si="13"/>
        <v>34</v>
      </c>
      <c r="L75" s="18">
        <f>frq!C75</f>
        <v>1</v>
      </c>
      <c r="M75" s="124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</row>
    <row r="76" spans="1:18">
      <c r="A76" s="8" t="s">
        <v>118</v>
      </c>
      <c r="B76" s="198">
        <f>'[2]15'!B78</f>
        <v>40</v>
      </c>
      <c r="C76" s="199">
        <f>'[2]15'!C78</f>
        <v>50</v>
      </c>
      <c r="D76" s="199">
        <f>'[2]15'!D78</f>
        <v>0</v>
      </c>
      <c r="E76" s="199">
        <f>'[2]15'!E78</f>
        <v>0</v>
      </c>
      <c r="F76" s="15">
        <f t="shared" si="16"/>
        <v>90</v>
      </c>
      <c r="G76" s="198">
        <f>'[2]15'!H78</f>
        <v>34</v>
      </c>
      <c r="H76" s="199">
        <f>'[2]15'!I78</f>
        <v>0</v>
      </c>
      <c r="I76" s="199">
        <f>'[2]15'!J78</f>
        <v>0</v>
      </c>
      <c r="J76" s="199">
        <f>'[2]15'!K78</f>
        <v>0</v>
      </c>
      <c r="K76" s="15">
        <f t="shared" si="13"/>
        <v>34</v>
      </c>
      <c r="L76" s="18">
        <f>frq!C76</f>
        <v>1</v>
      </c>
      <c r="M76" s="124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</row>
    <row r="77" spans="1:18">
      <c r="A77" s="8" t="s">
        <v>119</v>
      </c>
      <c r="B77" s="198">
        <f>'[2]15'!B79</f>
        <v>40</v>
      </c>
      <c r="C77" s="199">
        <f>'[2]15'!C79</f>
        <v>50</v>
      </c>
      <c r="D77" s="199">
        <f>'[2]15'!D79</f>
        <v>0</v>
      </c>
      <c r="E77" s="199">
        <f>'[2]15'!E79</f>
        <v>0</v>
      </c>
      <c r="F77" s="15">
        <f t="shared" si="16"/>
        <v>90</v>
      </c>
      <c r="G77" s="198">
        <f>'[2]15'!H79</f>
        <v>34</v>
      </c>
      <c r="H77" s="199">
        <f>'[2]15'!I79</f>
        <v>0</v>
      </c>
      <c r="I77" s="199">
        <f>'[2]15'!J79</f>
        <v>0</v>
      </c>
      <c r="J77" s="199">
        <f>'[2]15'!K79</f>
        <v>0</v>
      </c>
      <c r="K77" s="15">
        <f t="shared" si="13"/>
        <v>34</v>
      </c>
      <c r="L77" s="18">
        <f>frq!C77</f>
        <v>1</v>
      </c>
      <c r="M77" s="124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</row>
    <row r="78" spans="1:18">
      <c r="A78" s="8" t="s">
        <v>120</v>
      </c>
      <c r="B78" s="198">
        <f>'[2]15'!B80</f>
        <v>40</v>
      </c>
      <c r="C78" s="199">
        <f>'[2]15'!C80</f>
        <v>50</v>
      </c>
      <c r="D78" s="199">
        <f>'[2]15'!D80</f>
        <v>0</v>
      </c>
      <c r="E78" s="199">
        <f>'[2]15'!E80</f>
        <v>0</v>
      </c>
      <c r="F78" s="15">
        <f t="shared" si="16"/>
        <v>90</v>
      </c>
      <c r="G78" s="198">
        <f>'[2]15'!H80</f>
        <v>34</v>
      </c>
      <c r="H78" s="199">
        <f>'[2]15'!I80</f>
        <v>0</v>
      </c>
      <c r="I78" s="199">
        <f>'[2]15'!J80</f>
        <v>0</v>
      </c>
      <c r="J78" s="199">
        <f>'[2]15'!K80</f>
        <v>0</v>
      </c>
      <c r="K78" s="15">
        <f t="shared" si="13"/>
        <v>34</v>
      </c>
      <c r="L78" s="18">
        <f>frq!C78</f>
        <v>1</v>
      </c>
      <c r="M78" s="124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</row>
    <row r="79" spans="1:18">
      <c r="A79" s="8" t="s">
        <v>121</v>
      </c>
      <c r="B79" s="198">
        <f>'[2]15'!B81</f>
        <v>40</v>
      </c>
      <c r="C79" s="199">
        <f>'[2]15'!C81</f>
        <v>50</v>
      </c>
      <c r="D79" s="199">
        <f>'[2]15'!D81</f>
        <v>0</v>
      </c>
      <c r="E79" s="199">
        <f>'[2]15'!E81</f>
        <v>0</v>
      </c>
      <c r="F79" s="15">
        <f t="shared" si="16"/>
        <v>90</v>
      </c>
      <c r="G79" s="198">
        <f>'[2]15'!H81</f>
        <v>34</v>
      </c>
      <c r="H79" s="199">
        <f>'[2]15'!I81</f>
        <v>0</v>
      </c>
      <c r="I79" s="199">
        <f>'[2]15'!J81</f>
        <v>0</v>
      </c>
      <c r="J79" s="199">
        <f>'[2]15'!K81</f>
        <v>0</v>
      </c>
      <c r="K79" s="15">
        <f t="shared" si="13"/>
        <v>34</v>
      </c>
      <c r="L79" s="18">
        <f>frq!C79</f>
        <v>1</v>
      </c>
      <c r="M79" s="124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</row>
    <row r="80" spans="1:18">
      <c r="A80" s="8" t="s">
        <v>122</v>
      </c>
      <c r="B80" s="198">
        <f>'[2]15'!B82</f>
        <v>40</v>
      </c>
      <c r="C80" s="199">
        <f>'[2]15'!C82</f>
        <v>50</v>
      </c>
      <c r="D80" s="199">
        <f>'[2]15'!D82</f>
        <v>0</v>
      </c>
      <c r="E80" s="199">
        <f>'[2]15'!E82</f>
        <v>0</v>
      </c>
      <c r="F80" s="15">
        <f t="shared" si="16"/>
        <v>90</v>
      </c>
      <c r="G80" s="198">
        <f>'[2]15'!H82</f>
        <v>34</v>
      </c>
      <c r="H80" s="199">
        <f>'[2]15'!I82</f>
        <v>0</v>
      </c>
      <c r="I80" s="199">
        <f>'[2]15'!J82</f>
        <v>0</v>
      </c>
      <c r="J80" s="199">
        <f>'[2]15'!K82</f>
        <v>0</v>
      </c>
      <c r="K80" s="15">
        <f t="shared" si="13"/>
        <v>34</v>
      </c>
      <c r="L80" s="18">
        <f>frq!C80</f>
        <v>1</v>
      </c>
      <c r="M80" s="124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</row>
    <row r="81" spans="1:18">
      <c r="A81" s="8" t="s">
        <v>123</v>
      </c>
      <c r="B81" s="198">
        <f>'[2]15'!B83</f>
        <v>40</v>
      </c>
      <c r="C81" s="199">
        <f>'[2]15'!C83</f>
        <v>50</v>
      </c>
      <c r="D81" s="199">
        <f>'[2]15'!D83</f>
        <v>0</v>
      </c>
      <c r="E81" s="199">
        <f>'[2]15'!E83</f>
        <v>0</v>
      </c>
      <c r="F81" s="15">
        <f t="shared" si="16"/>
        <v>90</v>
      </c>
      <c r="G81" s="198">
        <f>'[2]15'!H83</f>
        <v>34</v>
      </c>
      <c r="H81" s="199">
        <f>'[2]15'!I83</f>
        <v>0</v>
      </c>
      <c r="I81" s="199">
        <f>'[2]15'!J83</f>
        <v>0</v>
      </c>
      <c r="J81" s="199">
        <f>'[2]15'!K83</f>
        <v>0</v>
      </c>
      <c r="K81" s="15">
        <f t="shared" si="13"/>
        <v>34</v>
      </c>
      <c r="L81" s="18">
        <f>frq!C81</f>
        <v>1</v>
      </c>
      <c r="M81" s="124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</row>
    <row r="82" spans="1:18">
      <c r="A82" s="8" t="s">
        <v>124</v>
      </c>
      <c r="B82" s="198">
        <f>'[2]15'!B84</f>
        <v>40</v>
      </c>
      <c r="C82" s="199">
        <f>'[2]15'!C84</f>
        <v>50</v>
      </c>
      <c r="D82" s="199">
        <f>'[2]15'!D84</f>
        <v>0</v>
      </c>
      <c r="E82" s="199">
        <f>'[2]15'!E84</f>
        <v>0</v>
      </c>
      <c r="F82" s="15">
        <f t="shared" si="16"/>
        <v>90</v>
      </c>
      <c r="G82" s="198">
        <f>'[2]15'!H84</f>
        <v>34</v>
      </c>
      <c r="H82" s="199">
        <f>'[2]15'!I84</f>
        <v>0</v>
      </c>
      <c r="I82" s="199">
        <f>'[2]15'!J84</f>
        <v>0</v>
      </c>
      <c r="J82" s="199">
        <f>'[2]15'!K84</f>
        <v>0</v>
      </c>
      <c r="K82" s="15">
        <f t="shared" si="13"/>
        <v>34</v>
      </c>
      <c r="L82" s="18">
        <f>frq!C82</f>
        <v>1</v>
      </c>
      <c r="M82" s="124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</row>
    <row r="83" spans="1:18">
      <c r="A83" s="8" t="s">
        <v>125</v>
      </c>
      <c r="B83" s="198">
        <f>'[2]15'!B85</f>
        <v>40</v>
      </c>
      <c r="C83" s="199">
        <f>'[2]15'!C85</f>
        <v>50</v>
      </c>
      <c r="D83" s="199">
        <f>'[2]15'!D85</f>
        <v>0</v>
      </c>
      <c r="E83" s="199">
        <f>'[2]15'!E85</f>
        <v>0</v>
      </c>
      <c r="F83" s="15">
        <f t="shared" si="16"/>
        <v>90</v>
      </c>
      <c r="G83" s="198">
        <f>'[2]15'!H85</f>
        <v>34</v>
      </c>
      <c r="H83" s="199">
        <f>'[2]15'!I85</f>
        <v>0</v>
      </c>
      <c r="I83" s="199">
        <f>'[2]15'!J85</f>
        <v>0</v>
      </c>
      <c r="J83" s="199">
        <f>'[2]15'!K85</f>
        <v>0</v>
      </c>
      <c r="K83" s="15">
        <f t="shared" si="13"/>
        <v>34</v>
      </c>
      <c r="L83" s="18">
        <f>frq!C83</f>
        <v>1</v>
      </c>
      <c r="M83" s="124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</row>
    <row r="84" spans="1:18">
      <c r="A84" s="8" t="s">
        <v>126</v>
      </c>
      <c r="B84" s="198">
        <f>'[2]15'!B86</f>
        <v>40</v>
      </c>
      <c r="C84" s="199">
        <f>'[2]15'!C86</f>
        <v>50</v>
      </c>
      <c r="D84" s="199">
        <f>'[2]15'!D86</f>
        <v>0</v>
      </c>
      <c r="E84" s="199">
        <f>'[2]15'!E86</f>
        <v>0</v>
      </c>
      <c r="F84" s="15">
        <f t="shared" si="16"/>
        <v>90</v>
      </c>
      <c r="G84" s="198">
        <f>'[2]15'!H86</f>
        <v>34</v>
      </c>
      <c r="H84" s="199">
        <f>'[2]15'!I86</f>
        <v>0</v>
      </c>
      <c r="I84" s="199">
        <f>'[2]15'!J86</f>
        <v>0</v>
      </c>
      <c r="J84" s="199">
        <f>'[2]15'!K86</f>
        <v>0</v>
      </c>
      <c r="K84" s="15">
        <f t="shared" si="13"/>
        <v>34</v>
      </c>
      <c r="L84" s="18">
        <f>frq!C84</f>
        <v>1</v>
      </c>
      <c r="M84" s="124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</row>
    <row r="85" spans="1:18">
      <c r="A85" s="8" t="s">
        <v>127</v>
      </c>
      <c r="B85" s="198">
        <f>'[2]15'!B87</f>
        <v>40</v>
      </c>
      <c r="C85" s="199">
        <f>'[2]15'!C87</f>
        <v>50</v>
      </c>
      <c r="D85" s="199">
        <f>'[2]15'!D87</f>
        <v>0</v>
      </c>
      <c r="E85" s="199">
        <f>'[2]15'!E87</f>
        <v>0</v>
      </c>
      <c r="F85" s="15">
        <f t="shared" si="16"/>
        <v>90</v>
      </c>
      <c r="G85" s="198">
        <f>'[2]15'!H87</f>
        <v>36</v>
      </c>
      <c r="H85" s="199">
        <f>'[2]15'!I87</f>
        <v>0</v>
      </c>
      <c r="I85" s="199">
        <f>'[2]15'!J87</f>
        <v>0</v>
      </c>
      <c r="J85" s="199">
        <f>'[2]15'!K87</f>
        <v>0</v>
      </c>
      <c r="K85" s="15">
        <f t="shared" si="13"/>
        <v>36</v>
      </c>
      <c r="L85" s="18">
        <f>frq!C85</f>
        <v>1</v>
      </c>
      <c r="M85" s="124">
        <f t="shared" si="14"/>
        <v>35.6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35.6</v>
      </c>
      <c r="R85" s="18">
        <v>0.4</v>
      </c>
    </row>
    <row r="86" spans="1:18">
      <c r="A86" s="8" t="s">
        <v>128</v>
      </c>
      <c r="B86" s="198">
        <f>'[2]15'!B88</f>
        <v>40</v>
      </c>
      <c r="C86" s="199">
        <f>'[2]15'!C88</f>
        <v>50</v>
      </c>
      <c r="D86" s="199">
        <f>'[2]15'!D88</f>
        <v>0</v>
      </c>
      <c r="E86" s="199">
        <f>'[2]15'!E88</f>
        <v>0</v>
      </c>
      <c r="F86" s="15">
        <f t="shared" si="16"/>
        <v>90</v>
      </c>
      <c r="G86" s="198">
        <f>'[2]15'!H88</f>
        <v>36</v>
      </c>
      <c r="H86" s="199">
        <f>'[2]15'!I88</f>
        <v>0</v>
      </c>
      <c r="I86" s="199">
        <f>'[2]15'!J88</f>
        <v>0</v>
      </c>
      <c r="J86" s="199">
        <f>'[2]15'!K88</f>
        <v>0</v>
      </c>
      <c r="K86" s="15">
        <f t="shared" si="13"/>
        <v>36</v>
      </c>
      <c r="L86" s="18">
        <f>frq!C86</f>
        <v>1</v>
      </c>
      <c r="M86" s="124">
        <f t="shared" si="14"/>
        <v>35.6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35.6</v>
      </c>
      <c r="R86" s="18">
        <v>0.4</v>
      </c>
    </row>
    <row r="87" spans="1:18">
      <c r="A87" s="8" t="s">
        <v>129</v>
      </c>
      <c r="B87" s="198">
        <f>'[2]15'!B89</f>
        <v>40</v>
      </c>
      <c r="C87" s="199">
        <f>'[2]15'!C89</f>
        <v>50</v>
      </c>
      <c r="D87" s="199">
        <f>'[2]15'!D89</f>
        <v>0</v>
      </c>
      <c r="E87" s="199">
        <f>'[2]15'!E89</f>
        <v>0</v>
      </c>
      <c r="F87" s="15">
        <f t="shared" si="16"/>
        <v>90</v>
      </c>
      <c r="G87" s="198">
        <f>'[2]15'!H89</f>
        <v>36</v>
      </c>
      <c r="H87" s="199">
        <f>'[2]15'!I89</f>
        <v>0</v>
      </c>
      <c r="I87" s="199">
        <f>'[2]15'!J89</f>
        <v>0</v>
      </c>
      <c r="J87" s="199">
        <f>'[2]15'!K89</f>
        <v>0</v>
      </c>
      <c r="K87" s="15">
        <f t="shared" si="13"/>
        <v>36</v>
      </c>
      <c r="L87" s="18">
        <f>frq!C87</f>
        <v>1</v>
      </c>
      <c r="M87" s="124">
        <f t="shared" si="14"/>
        <v>35.6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35.6</v>
      </c>
      <c r="R87" s="18">
        <v>0.4</v>
      </c>
    </row>
    <row r="88" spans="1:18">
      <c r="A88" s="8" t="s">
        <v>130</v>
      </c>
      <c r="B88" s="198">
        <f>'[2]15'!B90</f>
        <v>40</v>
      </c>
      <c r="C88" s="199">
        <f>'[2]15'!C90</f>
        <v>50</v>
      </c>
      <c r="D88" s="199">
        <f>'[2]15'!D90</f>
        <v>0</v>
      </c>
      <c r="E88" s="199">
        <f>'[2]15'!E90</f>
        <v>0</v>
      </c>
      <c r="F88" s="15">
        <f t="shared" si="16"/>
        <v>90</v>
      </c>
      <c r="G88" s="198">
        <f>'[2]15'!H90</f>
        <v>36</v>
      </c>
      <c r="H88" s="199">
        <f>'[2]15'!I90</f>
        <v>0</v>
      </c>
      <c r="I88" s="199">
        <f>'[2]15'!J90</f>
        <v>0</v>
      </c>
      <c r="J88" s="199">
        <f>'[2]15'!K90</f>
        <v>0</v>
      </c>
      <c r="K88" s="15">
        <f t="shared" si="13"/>
        <v>36</v>
      </c>
      <c r="L88" s="18">
        <f>frq!C88</f>
        <v>1</v>
      </c>
      <c r="M88" s="124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</row>
    <row r="89" spans="1:18">
      <c r="A89" s="8" t="s">
        <v>131</v>
      </c>
      <c r="B89" s="198">
        <f>'[2]15'!B91</f>
        <v>40</v>
      </c>
      <c r="C89" s="199">
        <f>'[2]15'!C91</f>
        <v>50</v>
      </c>
      <c r="D89" s="199">
        <f>'[2]15'!D91</f>
        <v>0</v>
      </c>
      <c r="E89" s="199">
        <f>'[2]15'!E91</f>
        <v>0</v>
      </c>
      <c r="F89" s="15">
        <f t="shared" si="16"/>
        <v>90</v>
      </c>
      <c r="G89" s="198">
        <f>'[2]15'!H91</f>
        <v>36</v>
      </c>
      <c r="H89" s="199">
        <f>'[2]15'!I91</f>
        <v>0</v>
      </c>
      <c r="I89" s="199">
        <f>'[2]15'!J91</f>
        <v>0</v>
      </c>
      <c r="J89" s="199">
        <f>'[2]15'!K91</f>
        <v>0</v>
      </c>
      <c r="K89" s="15">
        <f t="shared" si="13"/>
        <v>36</v>
      </c>
      <c r="L89" s="18">
        <f>frq!C89</f>
        <v>1</v>
      </c>
      <c r="M89" s="124">
        <f t="shared" si="14"/>
        <v>35.6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35.6</v>
      </c>
      <c r="R89" s="18">
        <v>0.4</v>
      </c>
    </row>
    <row r="90" spans="1:18">
      <c r="A90" s="8" t="s">
        <v>132</v>
      </c>
      <c r="B90" s="198">
        <f>'[2]15'!B92</f>
        <v>40</v>
      </c>
      <c r="C90" s="199">
        <f>'[2]15'!C92</f>
        <v>50</v>
      </c>
      <c r="D90" s="199">
        <f>'[2]15'!D92</f>
        <v>0</v>
      </c>
      <c r="E90" s="199">
        <f>'[2]15'!E92</f>
        <v>0</v>
      </c>
      <c r="F90" s="15">
        <f t="shared" si="16"/>
        <v>90</v>
      </c>
      <c r="G90" s="198">
        <f>'[2]15'!H92</f>
        <v>36</v>
      </c>
      <c r="H90" s="199">
        <f>'[2]15'!I92</f>
        <v>0</v>
      </c>
      <c r="I90" s="199">
        <f>'[2]15'!J92</f>
        <v>0</v>
      </c>
      <c r="J90" s="199">
        <f>'[2]15'!K92</f>
        <v>0</v>
      </c>
      <c r="K90" s="15">
        <f t="shared" si="13"/>
        <v>36</v>
      </c>
      <c r="L90" s="18">
        <f>frq!C90</f>
        <v>1</v>
      </c>
      <c r="M90" s="124">
        <f t="shared" si="14"/>
        <v>35.6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35.6</v>
      </c>
      <c r="R90" s="18">
        <v>0.4</v>
      </c>
    </row>
    <row r="91" spans="1:18">
      <c r="A91" s="8" t="s">
        <v>133</v>
      </c>
      <c r="B91" s="198">
        <f>'[2]15'!B93</f>
        <v>40</v>
      </c>
      <c r="C91" s="199">
        <f>'[2]15'!C93</f>
        <v>50</v>
      </c>
      <c r="D91" s="199">
        <f>'[2]15'!D93</f>
        <v>0</v>
      </c>
      <c r="E91" s="199">
        <f>'[2]15'!E93</f>
        <v>0</v>
      </c>
      <c r="F91" s="15">
        <f t="shared" si="16"/>
        <v>90</v>
      </c>
      <c r="G91" s="198">
        <f>'[2]15'!H93</f>
        <v>36</v>
      </c>
      <c r="H91" s="199">
        <f>'[2]15'!I93</f>
        <v>0</v>
      </c>
      <c r="I91" s="199">
        <f>'[2]15'!J93</f>
        <v>0</v>
      </c>
      <c r="J91" s="199">
        <f>'[2]15'!K93</f>
        <v>0</v>
      </c>
      <c r="K91" s="15">
        <f t="shared" si="13"/>
        <v>36</v>
      </c>
      <c r="L91" s="18">
        <f>frq!C91</f>
        <v>1</v>
      </c>
      <c r="M91" s="124">
        <f t="shared" si="14"/>
        <v>35.6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35.6</v>
      </c>
      <c r="R91" s="18">
        <v>0.4</v>
      </c>
    </row>
    <row r="92" spans="1:18">
      <c r="A92" s="8" t="s">
        <v>134</v>
      </c>
      <c r="B92" s="198">
        <f>'[2]15'!B94</f>
        <v>40</v>
      </c>
      <c r="C92" s="199">
        <f>'[2]15'!C94</f>
        <v>50</v>
      </c>
      <c r="D92" s="199">
        <f>'[2]15'!D94</f>
        <v>0</v>
      </c>
      <c r="E92" s="199">
        <f>'[2]15'!E94</f>
        <v>0</v>
      </c>
      <c r="F92" s="15">
        <f t="shared" si="16"/>
        <v>90</v>
      </c>
      <c r="G92" s="198">
        <f>'[2]15'!H94</f>
        <v>36</v>
      </c>
      <c r="H92" s="199">
        <f>'[2]15'!I94</f>
        <v>0</v>
      </c>
      <c r="I92" s="199">
        <f>'[2]15'!J94</f>
        <v>0</v>
      </c>
      <c r="J92" s="199">
        <f>'[2]15'!K94</f>
        <v>0</v>
      </c>
      <c r="K92" s="15">
        <f t="shared" si="13"/>
        <v>36</v>
      </c>
      <c r="L92" s="18">
        <f>frq!C92</f>
        <v>1</v>
      </c>
      <c r="M92" s="124">
        <f t="shared" si="14"/>
        <v>35.6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35.6</v>
      </c>
      <c r="R92" s="18">
        <v>0.4</v>
      </c>
    </row>
    <row r="93" spans="1:18">
      <c r="A93" s="8" t="s">
        <v>135</v>
      </c>
      <c r="B93" s="198">
        <f>'[2]15'!B95</f>
        <v>40</v>
      </c>
      <c r="C93" s="199">
        <f>'[2]15'!C95</f>
        <v>50</v>
      </c>
      <c r="D93" s="199">
        <f>'[2]15'!D95</f>
        <v>0</v>
      </c>
      <c r="E93" s="199">
        <f>'[2]15'!E95</f>
        <v>0</v>
      </c>
      <c r="F93" s="15">
        <f t="shared" si="16"/>
        <v>90</v>
      </c>
      <c r="G93" s="198">
        <f>'[2]15'!H95</f>
        <v>36</v>
      </c>
      <c r="H93" s="199">
        <f>'[2]15'!I95</f>
        <v>0</v>
      </c>
      <c r="I93" s="199">
        <f>'[2]15'!J95</f>
        <v>0</v>
      </c>
      <c r="J93" s="199">
        <f>'[2]15'!K95</f>
        <v>0</v>
      </c>
      <c r="K93" s="15">
        <f t="shared" si="13"/>
        <v>36</v>
      </c>
      <c r="L93" s="18">
        <f>frq!C93</f>
        <v>1</v>
      </c>
      <c r="M93" s="124">
        <f t="shared" si="14"/>
        <v>35.6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35.6</v>
      </c>
      <c r="R93" s="18">
        <v>0.4</v>
      </c>
    </row>
    <row r="94" spans="1:18">
      <c r="A94" s="8" t="s">
        <v>136</v>
      </c>
      <c r="B94" s="198">
        <f>'[2]15'!B96</f>
        <v>40</v>
      </c>
      <c r="C94" s="199">
        <f>'[2]15'!C96</f>
        <v>50</v>
      </c>
      <c r="D94" s="199">
        <f>'[2]15'!D96</f>
        <v>0</v>
      </c>
      <c r="E94" s="199">
        <f>'[2]15'!E96</f>
        <v>0</v>
      </c>
      <c r="F94" s="15">
        <f t="shared" si="16"/>
        <v>90</v>
      </c>
      <c r="G94" s="198">
        <f>'[2]15'!H96</f>
        <v>38</v>
      </c>
      <c r="H94" s="199">
        <f>'[2]15'!I96</f>
        <v>0</v>
      </c>
      <c r="I94" s="199">
        <f>'[2]15'!J96</f>
        <v>0</v>
      </c>
      <c r="J94" s="199">
        <f>'[2]15'!K96</f>
        <v>0</v>
      </c>
      <c r="K94" s="15">
        <f t="shared" si="13"/>
        <v>38</v>
      </c>
      <c r="L94" s="18">
        <f>frq!C94</f>
        <v>1</v>
      </c>
      <c r="M94" s="124">
        <f t="shared" si="14"/>
        <v>37.6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37.6</v>
      </c>
      <c r="R94" s="18">
        <v>0.4</v>
      </c>
    </row>
    <row r="95" spans="1:18">
      <c r="A95" s="8" t="s">
        <v>137</v>
      </c>
      <c r="B95" s="198">
        <f>'[2]15'!B97</f>
        <v>40</v>
      </c>
      <c r="C95" s="199">
        <f>'[2]15'!C97</f>
        <v>50</v>
      </c>
      <c r="D95" s="199">
        <f>'[2]15'!D97</f>
        <v>0</v>
      </c>
      <c r="E95" s="199">
        <f>'[2]15'!E97</f>
        <v>0</v>
      </c>
      <c r="F95" s="15">
        <f t="shared" si="16"/>
        <v>90</v>
      </c>
      <c r="G95" s="198">
        <f>'[2]15'!H97</f>
        <v>38</v>
      </c>
      <c r="H95" s="199">
        <f>'[2]15'!I97</f>
        <v>0</v>
      </c>
      <c r="I95" s="199">
        <f>'[2]15'!J97</f>
        <v>0</v>
      </c>
      <c r="J95" s="199">
        <f>'[2]15'!K97</f>
        <v>0</v>
      </c>
      <c r="K95" s="15">
        <f t="shared" si="13"/>
        <v>38</v>
      </c>
      <c r="L95" s="18">
        <f>frq!C95</f>
        <v>1</v>
      </c>
      <c r="M95" s="124">
        <f t="shared" si="14"/>
        <v>37.6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37.6</v>
      </c>
      <c r="R95" s="18">
        <v>0.4</v>
      </c>
    </row>
    <row r="96" spans="1:18">
      <c r="A96" s="8" t="s">
        <v>138</v>
      </c>
      <c r="B96" s="198">
        <f>'[2]15'!B98</f>
        <v>40</v>
      </c>
      <c r="C96" s="199">
        <f>'[2]15'!C98</f>
        <v>50</v>
      </c>
      <c r="D96" s="199">
        <f>'[2]15'!D98</f>
        <v>0</v>
      </c>
      <c r="E96" s="199">
        <f>'[2]15'!E98</f>
        <v>0</v>
      </c>
      <c r="F96" s="15">
        <f t="shared" si="16"/>
        <v>90</v>
      </c>
      <c r="G96" s="198">
        <f>'[2]15'!H98</f>
        <v>38</v>
      </c>
      <c r="H96" s="199">
        <f>'[2]15'!I98</f>
        <v>0</v>
      </c>
      <c r="I96" s="199">
        <f>'[2]15'!J98</f>
        <v>0</v>
      </c>
      <c r="J96" s="199">
        <f>'[2]15'!K98</f>
        <v>0</v>
      </c>
      <c r="K96" s="15">
        <f t="shared" si="13"/>
        <v>38</v>
      </c>
      <c r="L96" s="18">
        <f>frq!C96</f>
        <v>1</v>
      </c>
      <c r="M96" s="124">
        <f t="shared" si="14"/>
        <v>37.6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37.6</v>
      </c>
      <c r="R96" s="18">
        <v>0.4</v>
      </c>
    </row>
    <row r="97" spans="1:18">
      <c r="A97" s="8" t="s">
        <v>139</v>
      </c>
      <c r="B97" s="198">
        <f>'[2]15'!B99</f>
        <v>40</v>
      </c>
      <c r="C97" s="199">
        <f>'[2]15'!C99</f>
        <v>50</v>
      </c>
      <c r="D97" s="199">
        <f>'[2]15'!D99</f>
        <v>0</v>
      </c>
      <c r="E97" s="199">
        <f>'[2]15'!E99</f>
        <v>0</v>
      </c>
      <c r="F97" s="15">
        <f t="shared" si="16"/>
        <v>90</v>
      </c>
      <c r="G97" s="198">
        <f>'[2]15'!H99</f>
        <v>38</v>
      </c>
      <c r="H97" s="199">
        <f>'[2]15'!I99</f>
        <v>0</v>
      </c>
      <c r="I97" s="199">
        <f>'[2]15'!J99</f>
        <v>0</v>
      </c>
      <c r="J97" s="199">
        <f>'[2]15'!K99</f>
        <v>0</v>
      </c>
      <c r="K97" s="15">
        <f t="shared" si="13"/>
        <v>38</v>
      </c>
      <c r="L97" s="18">
        <f>frq!C97</f>
        <v>1</v>
      </c>
      <c r="M97" s="124">
        <f t="shared" si="14"/>
        <v>37.6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37.6</v>
      </c>
      <c r="R97" s="18">
        <v>0.4</v>
      </c>
    </row>
    <row r="98" spans="1:18" ht="15.75" thickBot="1">
      <c r="A98" s="8" t="s">
        <v>140</v>
      </c>
      <c r="B98" s="198">
        <f>'[2]15'!B100</f>
        <v>40</v>
      </c>
      <c r="C98" s="199">
        <f>'[2]15'!C100</f>
        <v>50</v>
      </c>
      <c r="D98" s="199">
        <f>'[2]15'!D100</f>
        <v>0</v>
      </c>
      <c r="E98" s="199">
        <f>'[2]15'!E100</f>
        <v>0</v>
      </c>
      <c r="F98" s="15">
        <f t="shared" si="16"/>
        <v>90</v>
      </c>
      <c r="G98" s="198">
        <f>'[2]15'!H100</f>
        <v>38</v>
      </c>
      <c r="H98" s="199">
        <f>'[2]15'!I100</f>
        <v>0</v>
      </c>
      <c r="I98" s="199">
        <f>'[2]15'!J100</f>
        <v>0</v>
      </c>
      <c r="J98" s="199">
        <f>'[2]15'!K100</f>
        <v>0</v>
      </c>
      <c r="K98" s="15">
        <f t="shared" si="13"/>
        <v>38</v>
      </c>
      <c r="L98" s="18">
        <f>frq!C98</f>
        <v>1</v>
      </c>
      <c r="M98" s="124">
        <f t="shared" si="14"/>
        <v>37.6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37.6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0.86375000000000002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0.86375000000000002</v>
      </c>
      <c r="L99" s="128">
        <f t="shared" si="17"/>
        <v>2.4E-2</v>
      </c>
      <c r="M99" s="128">
        <f t="shared" si="17"/>
        <v>0.85144999999999982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0.85144999999999982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45337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3" t="s">
        <v>169</v>
      </c>
      <c r="AX1" s="233"/>
      <c r="AY1" s="233"/>
      <c r="AZ1" s="233"/>
      <c r="BA1" s="233"/>
      <c r="BB1" s="233"/>
      <c r="BD1" s="233" t="s">
        <v>170</v>
      </c>
      <c r="BE1" s="233"/>
      <c r="BF1" s="233"/>
      <c r="BG1" s="233"/>
      <c r="BH1" s="233"/>
      <c r="BI1" s="233"/>
      <c r="BL1" s="8" t="s">
        <v>199</v>
      </c>
      <c r="BM1" s="8" t="s">
        <v>200</v>
      </c>
      <c r="BN1" s="233" t="s">
        <v>346</v>
      </c>
      <c r="BO1" s="233"/>
      <c r="BP1" s="234" t="s">
        <v>345</v>
      </c>
      <c r="BQ1" s="234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'[3]15'!B5</f>
        <v>320</v>
      </c>
      <c r="C3" s="16">
        <f>'[3]15'!C5</f>
        <v>0</v>
      </c>
      <c r="D3" s="16">
        <f>'[3]15'!D5</f>
        <v>0</v>
      </c>
      <c r="E3" s="16">
        <f>'[3]15'!E5</f>
        <v>0</v>
      </c>
      <c r="F3" s="16">
        <f>'[3]15'!F5</f>
        <v>600</v>
      </c>
      <c r="G3" s="16">
        <f>'[3]15'!G5</f>
        <v>30</v>
      </c>
      <c r="H3" s="17">
        <f>SUM(B3:G3)</f>
        <v>950</v>
      </c>
      <c r="I3" s="15">
        <f>'[3]15'!J5</f>
        <v>320</v>
      </c>
      <c r="J3" s="16">
        <f>'[3]15'!K5</f>
        <v>0</v>
      </c>
      <c r="K3" s="16">
        <f>'[3]15'!L5</f>
        <v>0</v>
      </c>
      <c r="L3" s="16">
        <f>'[3]15'!M5</f>
        <v>0</v>
      </c>
      <c r="M3" s="16">
        <f>'[3]15'!N5</f>
        <v>0</v>
      </c>
      <c r="N3" s="16">
        <f>'[3]15'!O5</f>
        <v>30</v>
      </c>
      <c r="O3" s="17">
        <f>SUM(I3:N3)</f>
        <v>350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30</v>
      </c>
      <c r="W3" s="17">
        <f>SUM(Q3:V3)</f>
        <v>350</v>
      </c>
      <c r="X3" s="8">
        <f>AW3</f>
        <v>26.2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26.2</v>
      </c>
      <c r="AE3" s="8">
        <f>BD3</f>
        <v>26.2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26.2</v>
      </c>
      <c r="AL3" s="8">
        <f t="shared" ref="AL3:AQ18" si="3">Q3-X3-AE3</f>
        <v>267.60000000000002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30</v>
      </c>
      <c r="AR3" s="8">
        <f>SUM(AL3:AQ3)</f>
        <v>297.60000000000002</v>
      </c>
      <c r="AT3" s="8">
        <v>25.22</v>
      </c>
      <c r="AU3" s="8">
        <v>25.22</v>
      </c>
      <c r="AW3" s="202">
        <v>26.2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 s="8">
        <f>SUM(AW3:BB3)</f>
        <v>26.2</v>
      </c>
      <c r="BD3" s="202">
        <v>26.2</v>
      </c>
      <c r="BE3" s="202">
        <v>0</v>
      </c>
      <c r="BF3" s="202">
        <v>0</v>
      </c>
      <c r="BG3" s="202">
        <v>0</v>
      </c>
      <c r="BH3" s="202">
        <v>0</v>
      </c>
      <c r="BI3" s="202">
        <v>0</v>
      </c>
      <c r="BJ3" s="8">
        <f>SUM(BD3:BI3)</f>
        <v>26.2</v>
      </c>
      <c r="BL3" s="8">
        <f>AT3</f>
        <v>25.22</v>
      </c>
      <c r="BM3" s="8">
        <f>AU3</f>
        <v>25.22</v>
      </c>
      <c r="BN3" s="8">
        <f>BC3</f>
        <v>26.2</v>
      </c>
      <c r="BO3" s="8">
        <f>BJ3</f>
        <v>26.2</v>
      </c>
      <c r="BP3" s="139">
        <f>BL3-BN3</f>
        <v>-0.98000000000000043</v>
      </c>
      <c r="BQ3" s="139">
        <f>BM3-BO3</f>
        <v>-0.98000000000000043</v>
      </c>
    </row>
    <row r="4" spans="1:69">
      <c r="A4" s="8" t="s">
        <v>46</v>
      </c>
      <c r="B4" s="15">
        <f>'[3]15'!B6</f>
        <v>320</v>
      </c>
      <c r="C4" s="16">
        <f>'[3]15'!C6</f>
        <v>0</v>
      </c>
      <c r="D4" s="16">
        <f>'[3]15'!D6</f>
        <v>0</v>
      </c>
      <c r="E4" s="16">
        <f>'[3]15'!E6</f>
        <v>0</v>
      </c>
      <c r="F4" s="16">
        <f>'[3]15'!F6</f>
        <v>600</v>
      </c>
      <c r="G4" s="16">
        <f>'[3]15'!G6</f>
        <v>30</v>
      </c>
      <c r="H4" s="17">
        <f>SUM(B4:G4)</f>
        <v>950</v>
      </c>
      <c r="I4" s="15">
        <f>'[3]15'!J6</f>
        <v>320</v>
      </c>
      <c r="J4" s="16">
        <f>'[3]15'!K6</f>
        <v>0</v>
      </c>
      <c r="K4" s="16">
        <f>'[3]15'!L6</f>
        <v>0</v>
      </c>
      <c r="L4" s="16">
        <f>'[3]15'!M6</f>
        <v>0</v>
      </c>
      <c r="M4" s="16">
        <f>'[3]15'!N6</f>
        <v>0</v>
      </c>
      <c r="N4" s="16">
        <f>'[3]15'!O6</f>
        <v>30</v>
      </c>
      <c r="O4" s="17">
        <f>SUM(I4:N4)</f>
        <v>350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30</v>
      </c>
      <c r="W4" s="17">
        <f>SUM(Q4:V4)</f>
        <v>350</v>
      </c>
      <c r="X4" s="8">
        <f t="shared" ref="X4:X67" si="4">AW4</f>
        <v>26.2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26.2</v>
      </c>
      <c r="AE4" s="8">
        <f t="shared" ref="AE4:AE67" si="11">BD4</f>
        <v>26.2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26.2</v>
      </c>
      <c r="AL4" s="8">
        <f t="shared" si="3"/>
        <v>267.60000000000002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30</v>
      </c>
      <c r="AR4" s="8">
        <f t="shared" ref="AR4:AR67" si="18">SUM(AL4:AQ4)</f>
        <v>297.60000000000002</v>
      </c>
      <c r="AT4" s="8">
        <v>25.22</v>
      </c>
      <c r="AU4" s="8">
        <v>25.22</v>
      </c>
      <c r="AW4" s="202">
        <v>26.2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 s="8">
        <f t="shared" ref="BC4:BC67" si="19">SUM(AW4:BB4)</f>
        <v>26.2</v>
      </c>
      <c r="BD4" s="202">
        <v>26.2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8">
        <f t="shared" ref="BJ4:BJ67" si="20">SUM(BD4:BI4)</f>
        <v>26.2</v>
      </c>
      <c r="BL4" s="8">
        <f t="shared" ref="BL4:BL67" si="21">AT4</f>
        <v>25.22</v>
      </c>
      <c r="BM4" s="8">
        <f t="shared" ref="BM4:BM67" si="22">AU4</f>
        <v>25.22</v>
      </c>
      <c r="BN4" s="8">
        <f t="shared" ref="BN4:BN67" si="23">BC4</f>
        <v>26.2</v>
      </c>
      <c r="BO4" s="8">
        <f t="shared" ref="BO4:BO67" si="24">BJ4</f>
        <v>26.2</v>
      </c>
      <c r="BP4" s="139">
        <f t="shared" ref="BP4:BP67" si="25">BL4-BN4</f>
        <v>-0.98000000000000043</v>
      </c>
      <c r="BQ4" s="139">
        <f t="shared" ref="BQ4:BQ67" si="26">BM4-BO4</f>
        <v>-0.98000000000000043</v>
      </c>
    </row>
    <row r="5" spans="1:69">
      <c r="A5" s="8" t="s">
        <v>47</v>
      </c>
      <c r="B5" s="15">
        <f>'[3]15'!B7</f>
        <v>320</v>
      </c>
      <c r="C5" s="16">
        <f>'[3]15'!C7</f>
        <v>0</v>
      </c>
      <c r="D5" s="16">
        <f>'[3]15'!D7</f>
        <v>0</v>
      </c>
      <c r="E5" s="16">
        <f>'[3]15'!E7</f>
        <v>0</v>
      </c>
      <c r="F5" s="16">
        <f>'[3]15'!F7</f>
        <v>600</v>
      </c>
      <c r="G5" s="16">
        <f>'[3]15'!G7</f>
        <v>30</v>
      </c>
      <c r="H5" s="17">
        <f t="shared" ref="H5:H68" si="27">SUM(B5:G5)</f>
        <v>950</v>
      </c>
      <c r="I5" s="15">
        <f>'[3]15'!J7</f>
        <v>320</v>
      </c>
      <c r="J5" s="16">
        <f>'[3]15'!K7</f>
        <v>0</v>
      </c>
      <c r="K5" s="16">
        <f>'[3]15'!L7</f>
        <v>0</v>
      </c>
      <c r="L5" s="16">
        <f>'[3]15'!M7</f>
        <v>0</v>
      </c>
      <c r="M5" s="16">
        <f>'[3]15'!N7</f>
        <v>0</v>
      </c>
      <c r="N5" s="16">
        <f>'[3]15'!O7</f>
        <v>30</v>
      </c>
      <c r="O5" s="17">
        <f t="shared" ref="O5:O68" si="28">SUM(I5:N5)</f>
        <v>350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30</v>
      </c>
      <c r="W5" s="17">
        <f t="shared" ref="W5:W68" si="30">SUM(Q5:V5)</f>
        <v>350</v>
      </c>
      <c r="X5" s="8">
        <f t="shared" si="4"/>
        <v>26.2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26.2</v>
      </c>
      <c r="AE5" s="8">
        <f t="shared" si="11"/>
        <v>26.2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26.2</v>
      </c>
      <c r="AL5" s="8">
        <f t="shared" si="3"/>
        <v>267.60000000000002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30</v>
      </c>
      <c r="AR5" s="8">
        <f t="shared" si="18"/>
        <v>297.60000000000002</v>
      </c>
      <c r="AT5" s="8">
        <v>25.22</v>
      </c>
      <c r="AU5" s="8">
        <v>25.22</v>
      </c>
      <c r="AW5" s="202">
        <v>26.2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 s="8">
        <f t="shared" si="19"/>
        <v>26.2</v>
      </c>
      <c r="BD5" s="202">
        <v>26.2</v>
      </c>
      <c r="BE5" s="202">
        <v>0</v>
      </c>
      <c r="BF5" s="202">
        <v>0</v>
      </c>
      <c r="BG5" s="202">
        <v>0</v>
      </c>
      <c r="BH5" s="202">
        <v>0</v>
      </c>
      <c r="BI5" s="202">
        <v>0</v>
      </c>
      <c r="BJ5" s="8">
        <f t="shared" si="20"/>
        <v>26.2</v>
      </c>
      <c r="BL5" s="8">
        <f t="shared" si="21"/>
        <v>25.22</v>
      </c>
      <c r="BM5" s="8">
        <f t="shared" si="22"/>
        <v>25.22</v>
      </c>
      <c r="BN5" s="8">
        <f t="shared" si="23"/>
        <v>26.2</v>
      </c>
      <c r="BO5" s="8">
        <f t="shared" si="24"/>
        <v>26.2</v>
      </c>
      <c r="BP5" s="139">
        <f t="shared" si="25"/>
        <v>-0.98000000000000043</v>
      </c>
      <c r="BQ5" s="139">
        <f t="shared" si="26"/>
        <v>-0.98000000000000043</v>
      </c>
    </row>
    <row r="6" spans="1:69">
      <c r="A6" s="8" t="s">
        <v>48</v>
      </c>
      <c r="B6" s="15">
        <f>'[3]15'!B8</f>
        <v>320</v>
      </c>
      <c r="C6" s="16">
        <f>'[3]15'!C8</f>
        <v>0</v>
      </c>
      <c r="D6" s="16">
        <f>'[3]15'!D8</f>
        <v>0</v>
      </c>
      <c r="E6" s="16">
        <f>'[3]15'!E8</f>
        <v>0</v>
      </c>
      <c r="F6" s="16">
        <f>'[3]15'!F8</f>
        <v>600</v>
      </c>
      <c r="G6" s="16">
        <f>'[3]15'!G8</f>
        <v>30</v>
      </c>
      <c r="H6" s="17">
        <f t="shared" si="27"/>
        <v>950</v>
      </c>
      <c r="I6" s="15">
        <f>'[3]15'!J8</f>
        <v>320</v>
      </c>
      <c r="J6" s="16">
        <f>'[3]15'!K8</f>
        <v>0</v>
      </c>
      <c r="K6" s="16">
        <f>'[3]15'!L8</f>
        <v>0</v>
      </c>
      <c r="L6" s="16">
        <f>'[3]15'!M8</f>
        <v>0</v>
      </c>
      <c r="M6" s="16">
        <f>'[3]15'!N8</f>
        <v>0</v>
      </c>
      <c r="N6" s="16">
        <f>'[3]15'!O8</f>
        <v>30</v>
      </c>
      <c r="O6" s="17">
        <f t="shared" si="28"/>
        <v>350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30</v>
      </c>
      <c r="W6" s="17">
        <f t="shared" si="30"/>
        <v>350</v>
      </c>
      <c r="X6" s="8">
        <f t="shared" si="4"/>
        <v>26.2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26.2</v>
      </c>
      <c r="AE6" s="8">
        <f t="shared" si="11"/>
        <v>26.2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26.2</v>
      </c>
      <c r="AL6" s="8">
        <f t="shared" si="3"/>
        <v>267.60000000000002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30</v>
      </c>
      <c r="AR6" s="8">
        <f t="shared" si="18"/>
        <v>297.60000000000002</v>
      </c>
      <c r="AT6" s="8">
        <v>25.22</v>
      </c>
      <c r="AU6" s="8">
        <v>25.22</v>
      </c>
      <c r="AW6" s="202">
        <v>26.2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 s="8">
        <f t="shared" si="19"/>
        <v>26.2</v>
      </c>
      <c r="BD6" s="202">
        <v>26.2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8">
        <f t="shared" si="20"/>
        <v>26.2</v>
      </c>
      <c r="BL6" s="8">
        <f t="shared" si="21"/>
        <v>25.22</v>
      </c>
      <c r="BM6" s="8">
        <f t="shared" si="22"/>
        <v>25.22</v>
      </c>
      <c r="BN6" s="8">
        <f t="shared" si="23"/>
        <v>26.2</v>
      </c>
      <c r="BO6" s="8">
        <f t="shared" si="24"/>
        <v>26.2</v>
      </c>
      <c r="BP6" s="139">
        <f t="shared" si="25"/>
        <v>-0.98000000000000043</v>
      </c>
      <c r="BQ6" s="139">
        <f t="shared" si="26"/>
        <v>-0.98000000000000043</v>
      </c>
    </row>
    <row r="7" spans="1:69">
      <c r="A7" s="8" t="s">
        <v>49</v>
      </c>
      <c r="B7" s="15">
        <f>'[3]15'!B9</f>
        <v>320</v>
      </c>
      <c r="C7" s="16">
        <f>'[3]15'!C9</f>
        <v>0</v>
      </c>
      <c r="D7" s="16">
        <f>'[3]15'!D9</f>
        <v>0</v>
      </c>
      <c r="E7" s="16">
        <f>'[3]15'!E9</f>
        <v>0</v>
      </c>
      <c r="F7" s="16">
        <f>'[3]15'!F9</f>
        <v>600</v>
      </c>
      <c r="G7" s="16">
        <f>'[3]15'!G9</f>
        <v>30</v>
      </c>
      <c r="H7" s="17">
        <f t="shared" si="27"/>
        <v>950</v>
      </c>
      <c r="I7" s="15">
        <f>'[3]15'!J9</f>
        <v>320</v>
      </c>
      <c r="J7" s="16">
        <f>'[3]15'!K9</f>
        <v>0</v>
      </c>
      <c r="K7" s="16">
        <f>'[3]15'!L9</f>
        <v>0</v>
      </c>
      <c r="L7" s="16">
        <f>'[3]15'!M9</f>
        <v>0</v>
      </c>
      <c r="M7" s="16">
        <f>'[3]15'!N9</f>
        <v>0</v>
      </c>
      <c r="N7" s="16">
        <f>'[3]15'!O9</f>
        <v>30</v>
      </c>
      <c r="O7" s="17">
        <f t="shared" si="28"/>
        <v>350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30</v>
      </c>
      <c r="W7" s="17">
        <f t="shared" si="30"/>
        <v>350</v>
      </c>
      <c r="X7" s="8">
        <f t="shared" si="4"/>
        <v>26.2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26.2</v>
      </c>
      <c r="AE7" s="8">
        <f t="shared" si="11"/>
        <v>26.2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26.2</v>
      </c>
      <c r="AL7" s="8">
        <f t="shared" si="3"/>
        <v>267.60000000000002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30</v>
      </c>
      <c r="AR7" s="8">
        <f t="shared" si="18"/>
        <v>297.60000000000002</v>
      </c>
      <c r="AT7" s="8">
        <v>25.22</v>
      </c>
      <c r="AU7" s="8">
        <v>25.22</v>
      </c>
      <c r="AW7" s="202">
        <v>26.2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 s="8">
        <f t="shared" si="19"/>
        <v>26.2</v>
      </c>
      <c r="BD7" s="202">
        <v>26.2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8">
        <f t="shared" si="20"/>
        <v>26.2</v>
      </c>
      <c r="BL7" s="8">
        <f t="shared" si="21"/>
        <v>25.22</v>
      </c>
      <c r="BM7" s="8">
        <f t="shared" si="22"/>
        <v>25.22</v>
      </c>
      <c r="BN7" s="8">
        <f t="shared" si="23"/>
        <v>26.2</v>
      </c>
      <c r="BO7" s="8">
        <f t="shared" si="24"/>
        <v>26.2</v>
      </c>
      <c r="BP7" s="139">
        <f t="shared" si="25"/>
        <v>-0.98000000000000043</v>
      </c>
      <c r="BQ7" s="139">
        <f t="shared" si="26"/>
        <v>-0.98000000000000043</v>
      </c>
    </row>
    <row r="8" spans="1:69">
      <c r="A8" s="8" t="s">
        <v>50</v>
      </c>
      <c r="B8" s="15">
        <f>'[3]15'!B10</f>
        <v>320</v>
      </c>
      <c r="C8" s="16">
        <f>'[3]15'!C10</f>
        <v>0</v>
      </c>
      <c r="D8" s="16">
        <f>'[3]15'!D10</f>
        <v>0</v>
      </c>
      <c r="E8" s="16">
        <f>'[3]15'!E10</f>
        <v>0</v>
      </c>
      <c r="F8" s="16">
        <f>'[3]15'!F10</f>
        <v>600</v>
      </c>
      <c r="G8" s="16">
        <f>'[3]15'!G10</f>
        <v>30</v>
      </c>
      <c r="H8" s="17">
        <f t="shared" si="27"/>
        <v>950</v>
      </c>
      <c r="I8" s="15">
        <f>'[3]15'!J10</f>
        <v>320</v>
      </c>
      <c r="J8" s="16">
        <f>'[3]15'!K10</f>
        <v>0</v>
      </c>
      <c r="K8" s="16">
        <f>'[3]15'!L10</f>
        <v>0</v>
      </c>
      <c r="L8" s="16">
        <f>'[3]15'!M10</f>
        <v>0</v>
      </c>
      <c r="M8" s="16">
        <f>'[3]15'!N10</f>
        <v>0</v>
      </c>
      <c r="N8" s="16">
        <f>'[3]15'!O10</f>
        <v>30</v>
      </c>
      <c r="O8" s="17">
        <f t="shared" si="28"/>
        <v>350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30</v>
      </c>
      <c r="W8" s="17">
        <f t="shared" si="30"/>
        <v>350</v>
      </c>
      <c r="X8" s="8">
        <f t="shared" si="4"/>
        <v>26.2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26.2</v>
      </c>
      <c r="AE8" s="8">
        <f t="shared" si="11"/>
        <v>26.2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26.2</v>
      </c>
      <c r="AL8" s="8">
        <f t="shared" si="3"/>
        <v>267.60000000000002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30</v>
      </c>
      <c r="AR8" s="8">
        <f t="shared" si="18"/>
        <v>297.60000000000002</v>
      </c>
      <c r="AT8" s="8">
        <v>25.22</v>
      </c>
      <c r="AU8" s="8">
        <v>25.22</v>
      </c>
      <c r="AW8" s="202">
        <v>26.2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 s="8">
        <f t="shared" si="19"/>
        <v>26.2</v>
      </c>
      <c r="BD8" s="202">
        <v>26.2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8">
        <f t="shared" si="20"/>
        <v>26.2</v>
      </c>
      <c r="BL8" s="8">
        <f t="shared" si="21"/>
        <v>25.22</v>
      </c>
      <c r="BM8" s="8">
        <f t="shared" si="22"/>
        <v>25.22</v>
      </c>
      <c r="BN8" s="8">
        <f t="shared" si="23"/>
        <v>26.2</v>
      </c>
      <c r="BO8" s="8">
        <f t="shared" si="24"/>
        <v>26.2</v>
      </c>
      <c r="BP8" s="139">
        <f t="shared" si="25"/>
        <v>-0.98000000000000043</v>
      </c>
      <c r="BQ8" s="139">
        <f t="shared" si="26"/>
        <v>-0.98000000000000043</v>
      </c>
    </row>
    <row r="9" spans="1:69">
      <c r="A9" s="8" t="s">
        <v>51</v>
      </c>
      <c r="B9" s="15">
        <f>'[3]15'!B11</f>
        <v>320</v>
      </c>
      <c r="C9" s="16">
        <f>'[3]15'!C11</f>
        <v>0</v>
      </c>
      <c r="D9" s="16">
        <f>'[3]15'!D11</f>
        <v>0</v>
      </c>
      <c r="E9" s="16">
        <f>'[3]15'!E11</f>
        <v>0</v>
      </c>
      <c r="F9" s="16">
        <f>'[3]15'!F11</f>
        <v>600</v>
      </c>
      <c r="G9" s="16">
        <f>'[3]15'!G11</f>
        <v>30</v>
      </c>
      <c r="H9" s="17">
        <f t="shared" si="27"/>
        <v>950</v>
      </c>
      <c r="I9" s="15">
        <f>'[3]15'!J11</f>
        <v>320</v>
      </c>
      <c r="J9" s="16">
        <f>'[3]15'!K11</f>
        <v>0</v>
      </c>
      <c r="K9" s="16">
        <f>'[3]15'!L11</f>
        <v>0</v>
      </c>
      <c r="L9" s="16">
        <f>'[3]15'!M11</f>
        <v>0</v>
      </c>
      <c r="M9" s="16">
        <f>'[3]15'!N11</f>
        <v>0</v>
      </c>
      <c r="N9" s="16">
        <f>'[3]15'!O11</f>
        <v>30</v>
      </c>
      <c r="O9" s="17">
        <f t="shared" si="28"/>
        <v>350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30</v>
      </c>
      <c r="W9" s="17">
        <f t="shared" si="30"/>
        <v>350</v>
      </c>
      <c r="X9" s="8">
        <f t="shared" si="4"/>
        <v>26.2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26.2</v>
      </c>
      <c r="AE9" s="8">
        <f t="shared" si="11"/>
        <v>26.2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26.2</v>
      </c>
      <c r="AL9" s="8">
        <f t="shared" si="3"/>
        <v>267.60000000000002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30</v>
      </c>
      <c r="AR9" s="8">
        <f t="shared" si="18"/>
        <v>297.60000000000002</v>
      </c>
      <c r="AT9" s="8">
        <v>25.22</v>
      </c>
      <c r="AU9" s="8">
        <v>25.22</v>
      </c>
      <c r="AW9" s="202">
        <v>26.2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 s="8">
        <f t="shared" si="19"/>
        <v>26.2</v>
      </c>
      <c r="BD9" s="202">
        <v>26.2</v>
      </c>
      <c r="BE9" s="202">
        <v>0</v>
      </c>
      <c r="BF9" s="202">
        <v>0</v>
      </c>
      <c r="BG9" s="202">
        <v>0</v>
      </c>
      <c r="BH9" s="202">
        <v>0</v>
      </c>
      <c r="BI9" s="202">
        <v>0</v>
      </c>
      <c r="BJ9" s="8">
        <f t="shared" si="20"/>
        <v>26.2</v>
      </c>
      <c r="BL9" s="8">
        <f t="shared" si="21"/>
        <v>25.22</v>
      </c>
      <c r="BM9" s="8">
        <f t="shared" si="22"/>
        <v>25.22</v>
      </c>
      <c r="BN9" s="8">
        <f t="shared" si="23"/>
        <v>26.2</v>
      </c>
      <c r="BO9" s="8">
        <f t="shared" si="24"/>
        <v>26.2</v>
      </c>
      <c r="BP9" s="139">
        <f t="shared" si="25"/>
        <v>-0.98000000000000043</v>
      </c>
      <c r="BQ9" s="139">
        <f t="shared" si="26"/>
        <v>-0.98000000000000043</v>
      </c>
    </row>
    <row r="10" spans="1:69">
      <c r="A10" s="8" t="s">
        <v>52</v>
      </c>
      <c r="B10" s="15">
        <f>'[3]15'!B12</f>
        <v>320</v>
      </c>
      <c r="C10" s="16">
        <f>'[3]15'!C12</f>
        <v>0</v>
      </c>
      <c r="D10" s="16">
        <f>'[3]15'!D12</f>
        <v>0</v>
      </c>
      <c r="E10" s="16">
        <f>'[3]15'!E12</f>
        <v>0</v>
      </c>
      <c r="F10" s="16">
        <f>'[3]15'!F12</f>
        <v>600</v>
      </c>
      <c r="G10" s="16">
        <f>'[3]15'!G12</f>
        <v>30</v>
      </c>
      <c r="H10" s="17">
        <f t="shared" si="27"/>
        <v>950</v>
      </c>
      <c r="I10" s="15">
        <f>'[3]15'!J12</f>
        <v>320</v>
      </c>
      <c r="J10" s="16">
        <f>'[3]15'!K12</f>
        <v>0</v>
      </c>
      <c r="K10" s="16">
        <f>'[3]15'!L12</f>
        <v>0</v>
      </c>
      <c r="L10" s="16">
        <f>'[3]15'!M12</f>
        <v>0</v>
      </c>
      <c r="M10" s="16">
        <f>'[3]15'!N12</f>
        <v>0</v>
      </c>
      <c r="N10" s="16">
        <f>'[3]15'!O12</f>
        <v>30</v>
      </c>
      <c r="O10" s="17">
        <f t="shared" si="28"/>
        <v>350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30</v>
      </c>
      <c r="W10" s="17">
        <f t="shared" si="30"/>
        <v>350</v>
      </c>
      <c r="X10" s="8">
        <f t="shared" si="4"/>
        <v>26.2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26.2</v>
      </c>
      <c r="AE10" s="8">
        <f t="shared" si="11"/>
        <v>26.2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26.2</v>
      </c>
      <c r="AL10" s="8">
        <f t="shared" si="3"/>
        <v>267.60000000000002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30</v>
      </c>
      <c r="AR10" s="8">
        <f t="shared" si="18"/>
        <v>297.60000000000002</v>
      </c>
      <c r="AT10" s="8">
        <v>25.22</v>
      </c>
      <c r="AU10" s="8">
        <v>25.22</v>
      </c>
      <c r="AW10" s="202">
        <v>26.2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8">
        <f t="shared" si="19"/>
        <v>26.2</v>
      </c>
      <c r="BD10" s="202">
        <v>26.2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8">
        <f t="shared" si="20"/>
        <v>26.2</v>
      </c>
      <c r="BL10" s="8">
        <f t="shared" si="21"/>
        <v>25.22</v>
      </c>
      <c r="BM10" s="8">
        <f t="shared" si="22"/>
        <v>25.22</v>
      </c>
      <c r="BN10" s="8">
        <f t="shared" si="23"/>
        <v>26.2</v>
      </c>
      <c r="BO10" s="8">
        <f t="shared" si="24"/>
        <v>26.2</v>
      </c>
      <c r="BP10" s="139">
        <f t="shared" si="25"/>
        <v>-0.98000000000000043</v>
      </c>
      <c r="BQ10" s="139">
        <f t="shared" si="26"/>
        <v>-0.98000000000000043</v>
      </c>
    </row>
    <row r="11" spans="1:69">
      <c r="A11" s="8" t="s">
        <v>53</v>
      </c>
      <c r="B11" s="15">
        <f>'[3]15'!B13</f>
        <v>320</v>
      </c>
      <c r="C11" s="16">
        <f>'[3]15'!C13</f>
        <v>0</v>
      </c>
      <c r="D11" s="16">
        <f>'[3]15'!D13</f>
        <v>0</v>
      </c>
      <c r="E11" s="16">
        <f>'[3]15'!E13</f>
        <v>0</v>
      </c>
      <c r="F11" s="16">
        <f>'[3]15'!F13</f>
        <v>600</v>
      </c>
      <c r="G11" s="16">
        <f>'[3]15'!G13</f>
        <v>30</v>
      </c>
      <c r="H11" s="17">
        <f t="shared" si="27"/>
        <v>950</v>
      </c>
      <c r="I11" s="15">
        <f>'[3]15'!J13</f>
        <v>320</v>
      </c>
      <c r="J11" s="16">
        <f>'[3]15'!K13</f>
        <v>0</v>
      </c>
      <c r="K11" s="16">
        <f>'[3]15'!L13</f>
        <v>0</v>
      </c>
      <c r="L11" s="16">
        <f>'[3]15'!M13</f>
        <v>0</v>
      </c>
      <c r="M11" s="16">
        <f>'[3]15'!N13</f>
        <v>0</v>
      </c>
      <c r="N11" s="16">
        <f>'[3]15'!O13</f>
        <v>30</v>
      </c>
      <c r="O11" s="17">
        <f t="shared" si="28"/>
        <v>350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30</v>
      </c>
      <c r="W11" s="17">
        <f t="shared" si="30"/>
        <v>350</v>
      </c>
      <c r="X11" s="8">
        <f t="shared" si="4"/>
        <v>26.2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26.2</v>
      </c>
      <c r="AE11" s="8">
        <f t="shared" si="11"/>
        <v>26.2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26.2</v>
      </c>
      <c r="AL11" s="8">
        <f t="shared" si="3"/>
        <v>267.60000000000002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30</v>
      </c>
      <c r="AR11" s="8">
        <f t="shared" si="18"/>
        <v>297.60000000000002</v>
      </c>
      <c r="AT11" s="8">
        <v>25.22</v>
      </c>
      <c r="AU11" s="8">
        <v>25.22</v>
      </c>
      <c r="AW11" s="202">
        <v>26.2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 s="8">
        <f t="shared" si="19"/>
        <v>26.2</v>
      </c>
      <c r="BD11" s="202">
        <v>26.2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8">
        <f t="shared" si="20"/>
        <v>26.2</v>
      </c>
      <c r="BL11" s="8">
        <f t="shared" si="21"/>
        <v>25.22</v>
      </c>
      <c r="BM11" s="8">
        <f t="shared" si="22"/>
        <v>25.22</v>
      </c>
      <c r="BN11" s="8">
        <f t="shared" si="23"/>
        <v>26.2</v>
      </c>
      <c r="BO11" s="8">
        <f t="shared" si="24"/>
        <v>26.2</v>
      </c>
      <c r="BP11" s="139">
        <f t="shared" si="25"/>
        <v>-0.98000000000000043</v>
      </c>
      <c r="BQ11" s="139">
        <f t="shared" si="26"/>
        <v>-0.98000000000000043</v>
      </c>
    </row>
    <row r="12" spans="1:69">
      <c r="A12" s="8" t="s">
        <v>54</v>
      </c>
      <c r="B12" s="15">
        <f>'[3]15'!B14</f>
        <v>320</v>
      </c>
      <c r="C12" s="16">
        <f>'[3]15'!C14</f>
        <v>0</v>
      </c>
      <c r="D12" s="16">
        <f>'[3]15'!D14</f>
        <v>0</v>
      </c>
      <c r="E12" s="16">
        <f>'[3]15'!E14</f>
        <v>0</v>
      </c>
      <c r="F12" s="16">
        <f>'[3]15'!F14</f>
        <v>600</v>
      </c>
      <c r="G12" s="16">
        <f>'[3]15'!G14</f>
        <v>30</v>
      </c>
      <c r="H12" s="17">
        <f t="shared" si="27"/>
        <v>950</v>
      </c>
      <c r="I12" s="15">
        <f>'[3]15'!J14</f>
        <v>320</v>
      </c>
      <c r="J12" s="16">
        <f>'[3]15'!K14</f>
        <v>0</v>
      </c>
      <c r="K12" s="16">
        <f>'[3]15'!L14</f>
        <v>0</v>
      </c>
      <c r="L12" s="16">
        <f>'[3]15'!M14</f>
        <v>0</v>
      </c>
      <c r="M12" s="16">
        <f>'[3]15'!N14</f>
        <v>0</v>
      </c>
      <c r="N12" s="16">
        <f>'[3]15'!O14</f>
        <v>30</v>
      </c>
      <c r="O12" s="17">
        <f t="shared" si="28"/>
        <v>350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30</v>
      </c>
      <c r="W12" s="17">
        <f t="shared" si="30"/>
        <v>350</v>
      </c>
      <c r="X12" s="8">
        <f t="shared" si="4"/>
        <v>26.2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26.2</v>
      </c>
      <c r="AE12" s="8">
        <f t="shared" si="11"/>
        <v>26.2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26.2</v>
      </c>
      <c r="AL12" s="8">
        <f t="shared" si="3"/>
        <v>267.60000000000002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30</v>
      </c>
      <c r="AR12" s="8">
        <f t="shared" si="18"/>
        <v>297.60000000000002</v>
      </c>
      <c r="AT12" s="8">
        <v>25.22</v>
      </c>
      <c r="AU12" s="8">
        <v>25.22</v>
      </c>
      <c r="AW12" s="202">
        <v>26.2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 s="8">
        <f t="shared" si="19"/>
        <v>26.2</v>
      </c>
      <c r="BD12" s="202">
        <v>26.2</v>
      </c>
      <c r="BE12" s="202">
        <v>0</v>
      </c>
      <c r="BF12" s="202">
        <v>0</v>
      </c>
      <c r="BG12" s="202">
        <v>0</v>
      </c>
      <c r="BH12" s="202">
        <v>0</v>
      </c>
      <c r="BI12" s="202">
        <v>0</v>
      </c>
      <c r="BJ12" s="8">
        <f t="shared" si="20"/>
        <v>26.2</v>
      </c>
      <c r="BL12" s="8">
        <f t="shared" si="21"/>
        <v>25.22</v>
      </c>
      <c r="BM12" s="8">
        <f t="shared" si="22"/>
        <v>25.22</v>
      </c>
      <c r="BN12" s="8">
        <f t="shared" si="23"/>
        <v>26.2</v>
      </c>
      <c r="BO12" s="8">
        <f t="shared" si="24"/>
        <v>26.2</v>
      </c>
      <c r="BP12" s="139">
        <f t="shared" si="25"/>
        <v>-0.98000000000000043</v>
      </c>
      <c r="BQ12" s="139">
        <f t="shared" si="26"/>
        <v>-0.98000000000000043</v>
      </c>
    </row>
    <row r="13" spans="1:69">
      <c r="A13" s="8" t="s">
        <v>55</v>
      </c>
      <c r="B13" s="15">
        <f>'[3]15'!B15</f>
        <v>320</v>
      </c>
      <c r="C13" s="16">
        <f>'[3]15'!C15</f>
        <v>0</v>
      </c>
      <c r="D13" s="16">
        <f>'[3]15'!D15</f>
        <v>0</v>
      </c>
      <c r="E13" s="16">
        <f>'[3]15'!E15</f>
        <v>0</v>
      </c>
      <c r="F13" s="16">
        <f>'[3]15'!F15</f>
        <v>600</v>
      </c>
      <c r="G13" s="16">
        <f>'[3]15'!G15</f>
        <v>30</v>
      </c>
      <c r="H13" s="17">
        <f t="shared" si="27"/>
        <v>950</v>
      </c>
      <c r="I13" s="15">
        <f>'[3]15'!J15</f>
        <v>320</v>
      </c>
      <c r="J13" s="16">
        <f>'[3]15'!K15</f>
        <v>0</v>
      </c>
      <c r="K13" s="16">
        <f>'[3]15'!L15</f>
        <v>0</v>
      </c>
      <c r="L13" s="16">
        <f>'[3]15'!M15</f>
        <v>0</v>
      </c>
      <c r="M13" s="16">
        <f>'[3]15'!N15</f>
        <v>0</v>
      </c>
      <c r="N13" s="16">
        <f>'[3]15'!O15</f>
        <v>30</v>
      </c>
      <c r="O13" s="17">
        <f t="shared" si="28"/>
        <v>350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30</v>
      </c>
      <c r="W13" s="17">
        <f t="shared" si="30"/>
        <v>350</v>
      </c>
      <c r="X13" s="8">
        <f t="shared" si="4"/>
        <v>26.2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26.2</v>
      </c>
      <c r="AE13" s="8">
        <f t="shared" si="11"/>
        <v>26.2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26.2</v>
      </c>
      <c r="AL13" s="8">
        <f t="shared" si="3"/>
        <v>267.60000000000002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30</v>
      </c>
      <c r="AR13" s="8">
        <f t="shared" si="18"/>
        <v>297.60000000000002</v>
      </c>
      <c r="AT13" s="8">
        <v>25.22</v>
      </c>
      <c r="AU13" s="8">
        <v>25.22</v>
      </c>
      <c r="AW13" s="202">
        <v>26.2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 s="8">
        <f t="shared" si="19"/>
        <v>26.2</v>
      </c>
      <c r="BD13" s="202">
        <v>26.2</v>
      </c>
      <c r="BE13" s="202">
        <v>0</v>
      </c>
      <c r="BF13" s="202">
        <v>0</v>
      </c>
      <c r="BG13" s="202">
        <v>0</v>
      </c>
      <c r="BH13" s="202">
        <v>0</v>
      </c>
      <c r="BI13" s="202">
        <v>0</v>
      </c>
      <c r="BJ13" s="8">
        <f t="shared" si="20"/>
        <v>26.2</v>
      </c>
      <c r="BL13" s="8">
        <f t="shared" si="21"/>
        <v>25.22</v>
      </c>
      <c r="BM13" s="8">
        <f t="shared" si="22"/>
        <v>25.22</v>
      </c>
      <c r="BN13" s="8">
        <f t="shared" si="23"/>
        <v>26.2</v>
      </c>
      <c r="BO13" s="8">
        <f t="shared" si="24"/>
        <v>26.2</v>
      </c>
      <c r="BP13" s="139">
        <f t="shared" si="25"/>
        <v>-0.98000000000000043</v>
      </c>
      <c r="BQ13" s="139">
        <f t="shared" si="26"/>
        <v>-0.98000000000000043</v>
      </c>
    </row>
    <row r="14" spans="1:69">
      <c r="A14" s="8" t="s">
        <v>56</v>
      </c>
      <c r="B14" s="15">
        <f>'[3]15'!B16</f>
        <v>320</v>
      </c>
      <c r="C14" s="16">
        <f>'[3]15'!C16</f>
        <v>0</v>
      </c>
      <c r="D14" s="16">
        <f>'[3]15'!D16</f>
        <v>0</v>
      </c>
      <c r="E14" s="16">
        <f>'[3]15'!E16</f>
        <v>0</v>
      </c>
      <c r="F14" s="16">
        <f>'[3]15'!F16</f>
        <v>600</v>
      </c>
      <c r="G14" s="16">
        <f>'[3]15'!G16</f>
        <v>30</v>
      </c>
      <c r="H14" s="17">
        <f t="shared" si="27"/>
        <v>950</v>
      </c>
      <c r="I14" s="15">
        <f>'[3]15'!J16</f>
        <v>320</v>
      </c>
      <c r="J14" s="16">
        <f>'[3]15'!K16</f>
        <v>0</v>
      </c>
      <c r="K14" s="16">
        <f>'[3]15'!L16</f>
        <v>0</v>
      </c>
      <c r="L14" s="16">
        <f>'[3]15'!M16</f>
        <v>0</v>
      </c>
      <c r="M14" s="16">
        <f>'[3]15'!N16</f>
        <v>0</v>
      </c>
      <c r="N14" s="16">
        <f>'[3]15'!O16</f>
        <v>30</v>
      </c>
      <c r="O14" s="17">
        <f t="shared" si="28"/>
        <v>350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30</v>
      </c>
      <c r="W14" s="17">
        <f t="shared" si="30"/>
        <v>350</v>
      </c>
      <c r="X14" s="8">
        <f t="shared" si="4"/>
        <v>26.2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26.2</v>
      </c>
      <c r="AE14" s="8">
        <f t="shared" si="11"/>
        <v>26.2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26.2</v>
      </c>
      <c r="AL14" s="8">
        <f t="shared" si="3"/>
        <v>267.60000000000002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30</v>
      </c>
      <c r="AR14" s="8">
        <f t="shared" si="18"/>
        <v>297.60000000000002</v>
      </c>
      <c r="AT14" s="8">
        <v>25.22</v>
      </c>
      <c r="AU14" s="8">
        <v>25.22</v>
      </c>
      <c r="AW14" s="202">
        <v>26.2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 s="8">
        <f t="shared" si="19"/>
        <v>26.2</v>
      </c>
      <c r="BD14" s="202">
        <v>26.2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8">
        <f t="shared" si="20"/>
        <v>26.2</v>
      </c>
      <c r="BL14" s="8">
        <f t="shared" si="21"/>
        <v>25.22</v>
      </c>
      <c r="BM14" s="8">
        <f t="shared" si="22"/>
        <v>25.22</v>
      </c>
      <c r="BN14" s="8">
        <f t="shared" si="23"/>
        <v>26.2</v>
      </c>
      <c r="BO14" s="8">
        <f t="shared" si="24"/>
        <v>26.2</v>
      </c>
      <c r="BP14" s="139">
        <f t="shared" si="25"/>
        <v>-0.98000000000000043</v>
      </c>
      <c r="BQ14" s="139">
        <f t="shared" si="26"/>
        <v>-0.98000000000000043</v>
      </c>
    </row>
    <row r="15" spans="1:69">
      <c r="A15" s="8" t="s">
        <v>57</v>
      </c>
      <c r="B15" s="15">
        <f>'[3]15'!B17</f>
        <v>320</v>
      </c>
      <c r="C15" s="16">
        <f>'[3]15'!C17</f>
        <v>0</v>
      </c>
      <c r="D15" s="16">
        <f>'[3]15'!D17</f>
        <v>0</v>
      </c>
      <c r="E15" s="16">
        <f>'[3]15'!E17</f>
        <v>0</v>
      </c>
      <c r="F15" s="16">
        <f>'[3]15'!F17</f>
        <v>600</v>
      </c>
      <c r="G15" s="16">
        <f>'[3]15'!G17</f>
        <v>30</v>
      </c>
      <c r="H15" s="17">
        <f t="shared" si="27"/>
        <v>950</v>
      </c>
      <c r="I15" s="15">
        <f>'[3]15'!J17</f>
        <v>320</v>
      </c>
      <c r="J15" s="16">
        <f>'[3]15'!K17</f>
        <v>0</v>
      </c>
      <c r="K15" s="16">
        <f>'[3]15'!L17</f>
        <v>0</v>
      </c>
      <c r="L15" s="16">
        <f>'[3]15'!M17</f>
        <v>0</v>
      </c>
      <c r="M15" s="16">
        <f>'[3]15'!N17</f>
        <v>0</v>
      </c>
      <c r="N15" s="16">
        <f>'[3]15'!O17</f>
        <v>30</v>
      </c>
      <c r="O15" s="17">
        <f t="shared" si="28"/>
        <v>350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30</v>
      </c>
      <c r="W15" s="17">
        <f t="shared" si="30"/>
        <v>350</v>
      </c>
      <c r="X15" s="8">
        <f t="shared" si="4"/>
        <v>26.2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26.2</v>
      </c>
      <c r="AE15" s="8">
        <f t="shared" si="11"/>
        <v>26.2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26.2</v>
      </c>
      <c r="AL15" s="8">
        <f t="shared" si="3"/>
        <v>267.60000000000002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30</v>
      </c>
      <c r="AR15" s="8">
        <f t="shared" si="18"/>
        <v>297.60000000000002</v>
      </c>
      <c r="AT15" s="8">
        <v>25.22</v>
      </c>
      <c r="AU15" s="8">
        <v>25.22</v>
      </c>
      <c r="AW15" s="202">
        <v>26.2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8">
        <f t="shared" si="19"/>
        <v>26.2</v>
      </c>
      <c r="BD15" s="202">
        <v>26.2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8">
        <f t="shared" si="20"/>
        <v>26.2</v>
      </c>
      <c r="BL15" s="8">
        <f t="shared" si="21"/>
        <v>25.22</v>
      </c>
      <c r="BM15" s="8">
        <f t="shared" si="22"/>
        <v>25.22</v>
      </c>
      <c r="BN15" s="8">
        <f t="shared" si="23"/>
        <v>26.2</v>
      </c>
      <c r="BO15" s="8">
        <f t="shared" si="24"/>
        <v>26.2</v>
      </c>
      <c r="BP15" s="139">
        <f t="shared" si="25"/>
        <v>-0.98000000000000043</v>
      </c>
      <c r="BQ15" s="139">
        <f t="shared" si="26"/>
        <v>-0.98000000000000043</v>
      </c>
    </row>
    <row r="16" spans="1:69">
      <c r="A16" s="8" t="s">
        <v>58</v>
      </c>
      <c r="B16" s="15">
        <f>'[3]15'!B18</f>
        <v>320</v>
      </c>
      <c r="C16" s="16">
        <f>'[3]15'!C18</f>
        <v>0</v>
      </c>
      <c r="D16" s="16">
        <f>'[3]15'!D18</f>
        <v>0</v>
      </c>
      <c r="E16" s="16">
        <f>'[3]15'!E18</f>
        <v>0</v>
      </c>
      <c r="F16" s="16">
        <f>'[3]15'!F18</f>
        <v>600</v>
      </c>
      <c r="G16" s="16">
        <f>'[3]15'!G18</f>
        <v>30</v>
      </c>
      <c r="H16" s="17">
        <f t="shared" si="27"/>
        <v>950</v>
      </c>
      <c r="I16" s="15">
        <f>'[3]15'!J18</f>
        <v>320</v>
      </c>
      <c r="J16" s="16">
        <f>'[3]15'!K18</f>
        <v>0</v>
      </c>
      <c r="K16" s="16">
        <f>'[3]15'!L18</f>
        <v>0</v>
      </c>
      <c r="L16" s="16">
        <f>'[3]15'!M18</f>
        <v>0</v>
      </c>
      <c r="M16" s="16">
        <f>'[3]15'!N18</f>
        <v>0</v>
      </c>
      <c r="N16" s="16">
        <f>'[3]15'!O18</f>
        <v>30</v>
      </c>
      <c r="O16" s="17">
        <f t="shared" si="28"/>
        <v>350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30</v>
      </c>
      <c r="W16" s="17">
        <f t="shared" si="30"/>
        <v>350</v>
      </c>
      <c r="X16" s="8">
        <f t="shared" si="4"/>
        <v>26.2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26.2</v>
      </c>
      <c r="AE16" s="8">
        <f t="shared" si="11"/>
        <v>26.2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26.2</v>
      </c>
      <c r="AL16" s="8">
        <f t="shared" si="3"/>
        <v>267.60000000000002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30</v>
      </c>
      <c r="AR16" s="8">
        <f t="shared" si="18"/>
        <v>297.60000000000002</v>
      </c>
      <c r="AT16" s="8">
        <v>25.22</v>
      </c>
      <c r="AU16" s="8">
        <v>25.22</v>
      </c>
      <c r="AW16" s="202">
        <v>26.2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8">
        <f t="shared" si="19"/>
        <v>26.2</v>
      </c>
      <c r="BD16" s="202">
        <v>26.2</v>
      </c>
      <c r="BE16" s="202">
        <v>0</v>
      </c>
      <c r="BF16" s="202">
        <v>0</v>
      </c>
      <c r="BG16" s="202">
        <v>0</v>
      </c>
      <c r="BH16" s="202">
        <v>0</v>
      </c>
      <c r="BI16" s="202">
        <v>0</v>
      </c>
      <c r="BJ16" s="8">
        <f t="shared" si="20"/>
        <v>26.2</v>
      </c>
      <c r="BL16" s="8">
        <f t="shared" si="21"/>
        <v>25.22</v>
      </c>
      <c r="BM16" s="8">
        <f t="shared" si="22"/>
        <v>25.22</v>
      </c>
      <c r="BN16" s="8">
        <f t="shared" si="23"/>
        <v>26.2</v>
      </c>
      <c r="BO16" s="8">
        <f t="shared" si="24"/>
        <v>26.2</v>
      </c>
      <c r="BP16" s="139">
        <f t="shared" si="25"/>
        <v>-0.98000000000000043</v>
      </c>
      <c r="BQ16" s="139">
        <f t="shared" si="26"/>
        <v>-0.98000000000000043</v>
      </c>
    </row>
    <row r="17" spans="1:69">
      <c r="A17" s="8" t="s">
        <v>59</v>
      </c>
      <c r="B17" s="15">
        <f>'[3]15'!B19</f>
        <v>320</v>
      </c>
      <c r="C17" s="16">
        <f>'[3]15'!C19</f>
        <v>0</v>
      </c>
      <c r="D17" s="16">
        <f>'[3]15'!D19</f>
        <v>0</v>
      </c>
      <c r="E17" s="16">
        <f>'[3]15'!E19</f>
        <v>0</v>
      </c>
      <c r="F17" s="16">
        <f>'[3]15'!F19</f>
        <v>600</v>
      </c>
      <c r="G17" s="16">
        <f>'[3]15'!G19</f>
        <v>30</v>
      </c>
      <c r="H17" s="17">
        <f t="shared" si="27"/>
        <v>950</v>
      </c>
      <c r="I17" s="15">
        <f>'[3]15'!J19</f>
        <v>320</v>
      </c>
      <c r="J17" s="16">
        <f>'[3]15'!K19</f>
        <v>0</v>
      </c>
      <c r="K17" s="16">
        <f>'[3]15'!L19</f>
        <v>0</v>
      </c>
      <c r="L17" s="16">
        <f>'[3]15'!M19</f>
        <v>0</v>
      </c>
      <c r="M17" s="16">
        <f>'[3]15'!N19</f>
        <v>0</v>
      </c>
      <c r="N17" s="16">
        <f>'[3]15'!O19</f>
        <v>30</v>
      </c>
      <c r="O17" s="17">
        <f t="shared" si="28"/>
        <v>350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30</v>
      </c>
      <c r="W17" s="17">
        <f t="shared" si="30"/>
        <v>350</v>
      </c>
      <c r="X17" s="8">
        <f t="shared" si="4"/>
        <v>26.2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26.2</v>
      </c>
      <c r="AE17" s="8">
        <f t="shared" si="11"/>
        <v>26.2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26.2</v>
      </c>
      <c r="AL17" s="8">
        <f t="shared" si="3"/>
        <v>267.60000000000002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30</v>
      </c>
      <c r="AR17" s="8">
        <f t="shared" si="18"/>
        <v>297.60000000000002</v>
      </c>
      <c r="AT17" s="8">
        <v>25.22</v>
      </c>
      <c r="AU17" s="8">
        <v>25.22</v>
      </c>
      <c r="AW17" s="202">
        <v>26.2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 s="8">
        <f t="shared" si="19"/>
        <v>26.2</v>
      </c>
      <c r="BD17" s="202">
        <v>26.2</v>
      </c>
      <c r="BE17" s="202">
        <v>0</v>
      </c>
      <c r="BF17" s="202">
        <v>0</v>
      </c>
      <c r="BG17" s="202">
        <v>0</v>
      </c>
      <c r="BH17" s="202">
        <v>0</v>
      </c>
      <c r="BI17" s="202">
        <v>0</v>
      </c>
      <c r="BJ17" s="8">
        <f t="shared" si="20"/>
        <v>26.2</v>
      </c>
      <c r="BL17" s="8">
        <f t="shared" si="21"/>
        <v>25.22</v>
      </c>
      <c r="BM17" s="8">
        <f t="shared" si="22"/>
        <v>25.22</v>
      </c>
      <c r="BN17" s="8">
        <f t="shared" si="23"/>
        <v>26.2</v>
      </c>
      <c r="BO17" s="8">
        <f t="shared" si="24"/>
        <v>26.2</v>
      </c>
      <c r="BP17" s="139">
        <f t="shared" si="25"/>
        <v>-0.98000000000000043</v>
      </c>
      <c r="BQ17" s="139">
        <f t="shared" si="26"/>
        <v>-0.98000000000000043</v>
      </c>
    </row>
    <row r="18" spans="1:69">
      <c r="A18" s="8" t="s">
        <v>60</v>
      </c>
      <c r="B18" s="15">
        <f>'[3]15'!B20</f>
        <v>320</v>
      </c>
      <c r="C18" s="16">
        <f>'[3]15'!C20</f>
        <v>0</v>
      </c>
      <c r="D18" s="16">
        <f>'[3]15'!D20</f>
        <v>0</v>
      </c>
      <c r="E18" s="16">
        <f>'[3]15'!E20</f>
        <v>0</v>
      </c>
      <c r="F18" s="16">
        <f>'[3]15'!F20</f>
        <v>600</v>
      </c>
      <c r="G18" s="16">
        <f>'[3]15'!G20</f>
        <v>30</v>
      </c>
      <c r="H18" s="17">
        <f t="shared" si="27"/>
        <v>950</v>
      </c>
      <c r="I18" s="15">
        <f>'[3]15'!J20</f>
        <v>320</v>
      </c>
      <c r="J18" s="16">
        <f>'[3]15'!K20</f>
        <v>0</v>
      </c>
      <c r="K18" s="16">
        <f>'[3]15'!L20</f>
        <v>0</v>
      </c>
      <c r="L18" s="16">
        <f>'[3]15'!M20</f>
        <v>0</v>
      </c>
      <c r="M18" s="16">
        <f>'[3]15'!N20</f>
        <v>0</v>
      </c>
      <c r="N18" s="16">
        <f>'[3]15'!O20</f>
        <v>30</v>
      </c>
      <c r="O18" s="17">
        <f t="shared" si="28"/>
        <v>350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30</v>
      </c>
      <c r="W18" s="17">
        <f t="shared" si="30"/>
        <v>350</v>
      </c>
      <c r="X18" s="8">
        <f t="shared" si="4"/>
        <v>26.2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26.2</v>
      </c>
      <c r="AE18" s="8">
        <f t="shared" si="11"/>
        <v>26.2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26.2</v>
      </c>
      <c r="AL18" s="8">
        <f t="shared" si="3"/>
        <v>267.60000000000002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30</v>
      </c>
      <c r="AR18" s="8">
        <f t="shared" si="18"/>
        <v>297.60000000000002</v>
      </c>
      <c r="AT18" s="8">
        <v>25.22</v>
      </c>
      <c r="AU18" s="8">
        <v>25.22</v>
      </c>
      <c r="AW18" s="202">
        <v>26.2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8">
        <f t="shared" si="19"/>
        <v>26.2</v>
      </c>
      <c r="BD18" s="202">
        <v>26.2</v>
      </c>
      <c r="BE18" s="202">
        <v>0</v>
      </c>
      <c r="BF18" s="202">
        <v>0</v>
      </c>
      <c r="BG18" s="202">
        <v>0</v>
      </c>
      <c r="BH18" s="202">
        <v>0</v>
      </c>
      <c r="BI18" s="202">
        <v>0</v>
      </c>
      <c r="BJ18" s="8">
        <f t="shared" si="20"/>
        <v>26.2</v>
      </c>
      <c r="BL18" s="8">
        <f t="shared" si="21"/>
        <v>25.22</v>
      </c>
      <c r="BM18" s="8">
        <f t="shared" si="22"/>
        <v>25.22</v>
      </c>
      <c r="BN18" s="8">
        <f t="shared" si="23"/>
        <v>26.2</v>
      </c>
      <c r="BO18" s="8">
        <f t="shared" si="24"/>
        <v>26.2</v>
      </c>
      <c r="BP18" s="139">
        <f t="shared" si="25"/>
        <v>-0.98000000000000043</v>
      </c>
      <c r="BQ18" s="139">
        <f t="shared" si="26"/>
        <v>-0.98000000000000043</v>
      </c>
    </row>
    <row r="19" spans="1:69">
      <c r="A19" s="8" t="s">
        <v>61</v>
      </c>
      <c r="B19" s="15">
        <f>'[3]15'!B21</f>
        <v>320</v>
      </c>
      <c r="C19" s="16">
        <f>'[3]15'!C21</f>
        <v>0</v>
      </c>
      <c r="D19" s="16">
        <f>'[3]15'!D21</f>
        <v>0</v>
      </c>
      <c r="E19" s="16">
        <f>'[3]15'!E21</f>
        <v>0</v>
      </c>
      <c r="F19" s="16">
        <f>'[3]15'!F21</f>
        <v>600</v>
      </c>
      <c r="G19" s="16">
        <f>'[3]15'!G21</f>
        <v>30</v>
      </c>
      <c r="H19" s="17">
        <f t="shared" si="27"/>
        <v>950</v>
      </c>
      <c r="I19" s="15">
        <f>'[3]15'!J21</f>
        <v>320</v>
      </c>
      <c r="J19" s="16">
        <f>'[3]15'!K21</f>
        <v>0</v>
      </c>
      <c r="K19" s="16">
        <f>'[3]15'!L21</f>
        <v>0</v>
      </c>
      <c r="L19" s="16">
        <f>'[3]15'!M21</f>
        <v>0</v>
      </c>
      <c r="M19" s="16">
        <f>'[3]15'!N21</f>
        <v>0</v>
      </c>
      <c r="N19" s="16">
        <f>'[3]15'!O21</f>
        <v>30</v>
      </c>
      <c r="O19" s="17">
        <f t="shared" si="28"/>
        <v>350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30</v>
      </c>
      <c r="W19" s="17">
        <f t="shared" si="30"/>
        <v>350</v>
      </c>
      <c r="X19" s="8">
        <f t="shared" si="4"/>
        <v>26.2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26.2</v>
      </c>
      <c r="AE19" s="8">
        <f t="shared" si="11"/>
        <v>26.2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26.2</v>
      </c>
      <c r="AL19" s="8">
        <f t="shared" ref="AL19:AQ61" si="31">Q19-X19-AE19</f>
        <v>267.60000000000002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30</v>
      </c>
      <c r="AR19" s="8">
        <f t="shared" si="18"/>
        <v>297.60000000000002</v>
      </c>
      <c r="AT19" s="8">
        <v>25.22</v>
      </c>
      <c r="AU19" s="8">
        <v>25.22</v>
      </c>
      <c r="AW19" s="202">
        <v>26.2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8">
        <f t="shared" si="19"/>
        <v>26.2</v>
      </c>
      <c r="BD19" s="202">
        <v>26.2</v>
      </c>
      <c r="BE19" s="202">
        <v>0</v>
      </c>
      <c r="BF19" s="202">
        <v>0</v>
      </c>
      <c r="BG19" s="202">
        <v>0</v>
      </c>
      <c r="BH19" s="202">
        <v>0</v>
      </c>
      <c r="BI19" s="202">
        <v>0</v>
      </c>
      <c r="BJ19" s="8">
        <f t="shared" si="20"/>
        <v>26.2</v>
      </c>
      <c r="BL19" s="8">
        <f t="shared" si="21"/>
        <v>25.22</v>
      </c>
      <c r="BM19" s="8">
        <f t="shared" si="22"/>
        <v>25.22</v>
      </c>
      <c r="BN19" s="8">
        <f t="shared" si="23"/>
        <v>26.2</v>
      </c>
      <c r="BO19" s="8">
        <f t="shared" si="24"/>
        <v>26.2</v>
      </c>
      <c r="BP19" s="139">
        <f t="shared" si="25"/>
        <v>-0.98000000000000043</v>
      </c>
      <c r="BQ19" s="139">
        <f t="shared" si="26"/>
        <v>-0.98000000000000043</v>
      </c>
    </row>
    <row r="20" spans="1:69">
      <c r="A20" s="8" t="s">
        <v>62</v>
      </c>
      <c r="B20" s="15">
        <f>'[3]15'!B22</f>
        <v>320</v>
      </c>
      <c r="C20" s="16">
        <f>'[3]15'!C22</f>
        <v>0</v>
      </c>
      <c r="D20" s="16">
        <f>'[3]15'!D22</f>
        <v>0</v>
      </c>
      <c r="E20" s="16">
        <f>'[3]15'!E22</f>
        <v>0</v>
      </c>
      <c r="F20" s="16">
        <f>'[3]15'!F22</f>
        <v>580</v>
      </c>
      <c r="G20" s="16">
        <f>'[3]15'!G22</f>
        <v>50</v>
      </c>
      <c r="H20" s="17">
        <f t="shared" si="27"/>
        <v>950</v>
      </c>
      <c r="I20" s="15">
        <f>'[3]15'!J22</f>
        <v>320</v>
      </c>
      <c r="J20" s="16">
        <f>'[3]15'!K22</f>
        <v>0</v>
      </c>
      <c r="K20" s="16">
        <f>'[3]15'!L22</f>
        <v>0</v>
      </c>
      <c r="L20" s="16">
        <f>'[3]15'!M22</f>
        <v>0</v>
      </c>
      <c r="M20" s="16">
        <f>'[3]15'!N22</f>
        <v>0</v>
      </c>
      <c r="N20" s="16">
        <f>'[3]15'!O22</f>
        <v>50</v>
      </c>
      <c r="O20" s="17">
        <f t="shared" si="28"/>
        <v>370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50</v>
      </c>
      <c r="W20" s="17">
        <f t="shared" si="30"/>
        <v>370</v>
      </c>
      <c r="X20" s="8">
        <f t="shared" si="4"/>
        <v>26.2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26.2</v>
      </c>
      <c r="AE20" s="8">
        <f t="shared" si="11"/>
        <v>26.2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26.2</v>
      </c>
      <c r="AL20" s="8">
        <f t="shared" si="31"/>
        <v>267.60000000000002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50</v>
      </c>
      <c r="AR20" s="8">
        <f t="shared" si="18"/>
        <v>317.60000000000002</v>
      </c>
      <c r="AT20" s="8">
        <v>25.22</v>
      </c>
      <c r="AU20" s="8">
        <v>25.22</v>
      </c>
      <c r="AW20" s="202">
        <v>26.2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8">
        <f t="shared" si="19"/>
        <v>26.2</v>
      </c>
      <c r="BD20" s="202">
        <v>26.2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8">
        <f t="shared" si="20"/>
        <v>26.2</v>
      </c>
      <c r="BL20" s="8">
        <f t="shared" si="21"/>
        <v>25.22</v>
      </c>
      <c r="BM20" s="8">
        <f t="shared" si="22"/>
        <v>25.22</v>
      </c>
      <c r="BN20" s="8">
        <f t="shared" si="23"/>
        <v>26.2</v>
      </c>
      <c r="BO20" s="8">
        <f t="shared" si="24"/>
        <v>26.2</v>
      </c>
      <c r="BP20" s="139">
        <f t="shared" si="25"/>
        <v>-0.98000000000000043</v>
      </c>
      <c r="BQ20" s="139">
        <f t="shared" si="26"/>
        <v>-0.98000000000000043</v>
      </c>
    </row>
    <row r="21" spans="1:69">
      <c r="A21" s="8" t="s">
        <v>63</v>
      </c>
      <c r="B21" s="15">
        <f>'[3]15'!B23</f>
        <v>320</v>
      </c>
      <c r="C21" s="16">
        <f>'[3]15'!C23</f>
        <v>0</v>
      </c>
      <c r="D21" s="16">
        <f>'[3]15'!D23</f>
        <v>0</v>
      </c>
      <c r="E21" s="16">
        <f>'[3]15'!E23</f>
        <v>0</v>
      </c>
      <c r="F21" s="16">
        <f>'[3]15'!F23</f>
        <v>580</v>
      </c>
      <c r="G21" s="16">
        <f>'[3]15'!G23</f>
        <v>50</v>
      </c>
      <c r="H21" s="17">
        <f t="shared" si="27"/>
        <v>950</v>
      </c>
      <c r="I21" s="15">
        <f>'[3]15'!J23</f>
        <v>320</v>
      </c>
      <c r="J21" s="16">
        <f>'[3]15'!K23</f>
        <v>0</v>
      </c>
      <c r="K21" s="16">
        <f>'[3]15'!L23</f>
        <v>0</v>
      </c>
      <c r="L21" s="16">
        <f>'[3]15'!M23</f>
        <v>0</v>
      </c>
      <c r="M21" s="16">
        <f>'[3]15'!N23</f>
        <v>0</v>
      </c>
      <c r="N21" s="16">
        <f>'[3]15'!O23</f>
        <v>50</v>
      </c>
      <c r="O21" s="17">
        <f t="shared" si="28"/>
        <v>370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50</v>
      </c>
      <c r="W21" s="17">
        <f t="shared" si="30"/>
        <v>370</v>
      </c>
      <c r="X21" s="8">
        <f t="shared" si="4"/>
        <v>26.2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26.2</v>
      </c>
      <c r="AE21" s="8">
        <f t="shared" si="11"/>
        <v>26.2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26.2</v>
      </c>
      <c r="AL21" s="8">
        <f t="shared" si="31"/>
        <v>267.60000000000002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50</v>
      </c>
      <c r="AR21" s="8">
        <f t="shared" si="18"/>
        <v>317.60000000000002</v>
      </c>
      <c r="AT21" s="8">
        <v>25.22</v>
      </c>
      <c r="AU21" s="8">
        <v>25.22</v>
      </c>
      <c r="AW21" s="202">
        <v>26.2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8">
        <f t="shared" si="19"/>
        <v>26.2</v>
      </c>
      <c r="BD21" s="202">
        <v>26.2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8">
        <f t="shared" si="20"/>
        <v>26.2</v>
      </c>
      <c r="BL21" s="8">
        <f t="shared" si="21"/>
        <v>25.22</v>
      </c>
      <c r="BM21" s="8">
        <f t="shared" si="22"/>
        <v>25.22</v>
      </c>
      <c r="BN21" s="8">
        <f t="shared" si="23"/>
        <v>26.2</v>
      </c>
      <c r="BO21" s="8">
        <f t="shared" si="24"/>
        <v>26.2</v>
      </c>
      <c r="BP21" s="139">
        <f t="shared" si="25"/>
        <v>-0.98000000000000043</v>
      </c>
      <c r="BQ21" s="139">
        <f t="shared" si="26"/>
        <v>-0.98000000000000043</v>
      </c>
    </row>
    <row r="22" spans="1:69">
      <c r="A22" s="8" t="s">
        <v>64</v>
      </c>
      <c r="B22" s="15">
        <f>'[3]15'!B24</f>
        <v>320</v>
      </c>
      <c r="C22" s="16">
        <f>'[3]15'!C24</f>
        <v>0</v>
      </c>
      <c r="D22" s="16">
        <f>'[3]15'!D24</f>
        <v>0</v>
      </c>
      <c r="E22" s="16">
        <f>'[3]15'!E24</f>
        <v>0</v>
      </c>
      <c r="F22" s="16">
        <f>'[3]15'!F24</f>
        <v>580</v>
      </c>
      <c r="G22" s="16">
        <f>'[3]15'!G24</f>
        <v>50</v>
      </c>
      <c r="H22" s="17">
        <f t="shared" si="27"/>
        <v>950</v>
      </c>
      <c r="I22" s="15">
        <f>'[3]15'!J24</f>
        <v>320</v>
      </c>
      <c r="J22" s="16">
        <f>'[3]15'!K24</f>
        <v>0</v>
      </c>
      <c r="K22" s="16">
        <f>'[3]15'!L24</f>
        <v>0</v>
      </c>
      <c r="L22" s="16">
        <f>'[3]15'!M24</f>
        <v>0</v>
      </c>
      <c r="M22" s="16">
        <f>'[3]15'!N24</f>
        <v>0</v>
      </c>
      <c r="N22" s="16">
        <f>'[3]15'!O24</f>
        <v>50</v>
      </c>
      <c r="O22" s="17">
        <f t="shared" si="28"/>
        <v>370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50</v>
      </c>
      <c r="W22" s="17">
        <f t="shared" si="30"/>
        <v>370</v>
      </c>
      <c r="X22" s="8">
        <f t="shared" si="4"/>
        <v>26.2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26.2</v>
      </c>
      <c r="AE22" s="8">
        <f t="shared" si="11"/>
        <v>26.2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26.2</v>
      </c>
      <c r="AL22" s="8">
        <f t="shared" si="31"/>
        <v>267.60000000000002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50</v>
      </c>
      <c r="AR22" s="8">
        <f t="shared" si="18"/>
        <v>317.60000000000002</v>
      </c>
      <c r="AT22" s="8">
        <v>25.22</v>
      </c>
      <c r="AU22" s="8">
        <v>25.22</v>
      </c>
      <c r="AW22" s="202">
        <v>26.2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8">
        <f t="shared" si="19"/>
        <v>26.2</v>
      </c>
      <c r="BD22" s="202">
        <v>26.2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8">
        <f t="shared" si="20"/>
        <v>26.2</v>
      </c>
      <c r="BL22" s="8">
        <f t="shared" si="21"/>
        <v>25.22</v>
      </c>
      <c r="BM22" s="8">
        <f t="shared" si="22"/>
        <v>25.22</v>
      </c>
      <c r="BN22" s="8">
        <f t="shared" si="23"/>
        <v>26.2</v>
      </c>
      <c r="BO22" s="8">
        <f t="shared" si="24"/>
        <v>26.2</v>
      </c>
      <c r="BP22" s="139">
        <f t="shared" si="25"/>
        <v>-0.98000000000000043</v>
      </c>
      <c r="BQ22" s="139">
        <f t="shared" si="26"/>
        <v>-0.98000000000000043</v>
      </c>
    </row>
    <row r="23" spans="1:69">
      <c r="A23" s="8" t="s">
        <v>65</v>
      </c>
      <c r="B23" s="15">
        <f>'[3]15'!B25</f>
        <v>320</v>
      </c>
      <c r="C23" s="16">
        <f>'[3]15'!C25</f>
        <v>0</v>
      </c>
      <c r="D23" s="16">
        <f>'[3]15'!D25</f>
        <v>0</v>
      </c>
      <c r="E23" s="16">
        <f>'[3]15'!E25</f>
        <v>0</v>
      </c>
      <c r="F23" s="16">
        <f>'[3]15'!F25</f>
        <v>580</v>
      </c>
      <c r="G23" s="16">
        <f>'[3]15'!G25</f>
        <v>50</v>
      </c>
      <c r="H23" s="17">
        <f t="shared" si="27"/>
        <v>950</v>
      </c>
      <c r="I23" s="15">
        <f>'[3]15'!J25</f>
        <v>320</v>
      </c>
      <c r="J23" s="16">
        <f>'[3]15'!K25</f>
        <v>0</v>
      </c>
      <c r="K23" s="16">
        <f>'[3]15'!L25</f>
        <v>0</v>
      </c>
      <c r="L23" s="16">
        <f>'[3]15'!M25</f>
        <v>0</v>
      </c>
      <c r="M23" s="16">
        <f>'[3]15'!N25</f>
        <v>0</v>
      </c>
      <c r="N23" s="16">
        <f>'[3]15'!O25</f>
        <v>50</v>
      </c>
      <c r="O23" s="17">
        <f t="shared" si="28"/>
        <v>370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50</v>
      </c>
      <c r="W23" s="17">
        <f t="shared" si="30"/>
        <v>370</v>
      </c>
      <c r="X23" s="8">
        <f t="shared" si="4"/>
        <v>26.2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26.2</v>
      </c>
      <c r="AE23" s="8">
        <f t="shared" si="11"/>
        <v>26.2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26.2</v>
      </c>
      <c r="AL23" s="8">
        <f t="shared" si="31"/>
        <v>267.60000000000002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50</v>
      </c>
      <c r="AR23" s="8">
        <f t="shared" si="18"/>
        <v>317.60000000000002</v>
      </c>
      <c r="AT23" s="8">
        <v>25.22</v>
      </c>
      <c r="AU23" s="8">
        <v>25.22</v>
      </c>
      <c r="AW23" s="202">
        <v>26.2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8">
        <f t="shared" si="19"/>
        <v>26.2</v>
      </c>
      <c r="BD23" s="202">
        <v>26.2</v>
      </c>
      <c r="BE23" s="202">
        <v>0</v>
      </c>
      <c r="BF23" s="202">
        <v>0</v>
      </c>
      <c r="BG23" s="202">
        <v>0</v>
      </c>
      <c r="BH23" s="202">
        <v>0</v>
      </c>
      <c r="BI23" s="202">
        <v>0</v>
      </c>
      <c r="BJ23" s="8">
        <f t="shared" si="20"/>
        <v>26.2</v>
      </c>
      <c r="BL23" s="8">
        <f t="shared" si="21"/>
        <v>25.22</v>
      </c>
      <c r="BM23" s="8">
        <f t="shared" si="22"/>
        <v>25.22</v>
      </c>
      <c r="BN23" s="8">
        <f t="shared" si="23"/>
        <v>26.2</v>
      </c>
      <c r="BO23" s="8">
        <f t="shared" si="24"/>
        <v>26.2</v>
      </c>
      <c r="BP23" s="139">
        <f t="shared" si="25"/>
        <v>-0.98000000000000043</v>
      </c>
      <c r="BQ23" s="139">
        <f t="shared" si="26"/>
        <v>-0.98000000000000043</v>
      </c>
    </row>
    <row r="24" spans="1:69">
      <c r="A24" s="8" t="s">
        <v>66</v>
      </c>
      <c r="B24" s="15">
        <f>'[3]15'!B26</f>
        <v>320</v>
      </c>
      <c r="C24" s="16">
        <f>'[3]15'!C26</f>
        <v>0</v>
      </c>
      <c r="D24" s="16">
        <f>'[3]15'!D26</f>
        <v>0</v>
      </c>
      <c r="E24" s="16">
        <f>'[3]15'!E26</f>
        <v>0</v>
      </c>
      <c r="F24" s="16">
        <f>'[3]15'!F26</f>
        <v>580</v>
      </c>
      <c r="G24" s="16">
        <f>'[3]15'!G26</f>
        <v>50</v>
      </c>
      <c r="H24" s="17">
        <f t="shared" si="27"/>
        <v>950</v>
      </c>
      <c r="I24" s="15">
        <f>'[3]15'!J26</f>
        <v>320</v>
      </c>
      <c r="J24" s="16">
        <f>'[3]15'!K26</f>
        <v>0</v>
      </c>
      <c r="K24" s="16">
        <f>'[3]15'!L26</f>
        <v>0</v>
      </c>
      <c r="L24" s="16">
        <f>'[3]15'!M26</f>
        <v>0</v>
      </c>
      <c r="M24" s="16">
        <f>'[3]15'!N26</f>
        <v>0</v>
      </c>
      <c r="N24" s="16">
        <f>'[3]15'!O26</f>
        <v>50</v>
      </c>
      <c r="O24" s="17">
        <f t="shared" si="28"/>
        <v>370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50</v>
      </c>
      <c r="W24" s="17">
        <f t="shared" si="30"/>
        <v>370</v>
      </c>
      <c r="X24" s="8">
        <f t="shared" si="4"/>
        <v>26.2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26.2</v>
      </c>
      <c r="AE24" s="8">
        <f t="shared" si="11"/>
        <v>26.2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26.2</v>
      </c>
      <c r="AL24" s="8">
        <f t="shared" si="31"/>
        <v>267.60000000000002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50</v>
      </c>
      <c r="AR24" s="8">
        <f t="shared" si="18"/>
        <v>317.60000000000002</v>
      </c>
      <c r="AT24" s="8">
        <v>25.22</v>
      </c>
      <c r="AU24" s="8">
        <v>25.22</v>
      </c>
      <c r="AW24" s="202">
        <v>26.2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8">
        <f t="shared" si="19"/>
        <v>26.2</v>
      </c>
      <c r="BD24" s="202">
        <v>26.2</v>
      </c>
      <c r="BE24" s="202">
        <v>0</v>
      </c>
      <c r="BF24" s="202">
        <v>0</v>
      </c>
      <c r="BG24" s="202">
        <v>0</v>
      </c>
      <c r="BH24" s="202">
        <v>0</v>
      </c>
      <c r="BI24" s="202">
        <v>0</v>
      </c>
      <c r="BJ24" s="8">
        <f t="shared" si="20"/>
        <v>26.2</v>
      </c>
      <c r="BL24" s="8">
        <f t="shared" si="21"/>
        <v>25.22</v>
      </c>
      <c r="BM24" s="8">
        <f t="shared" si="22"/>
        <v>25.22</v>
      </c>
      <c r="BN24" s="8">
        <f t="shared" si="23"/>
        <v>26.2</v>
      </c>
      <c r="BO24" s="8">
        <f t="shared" si="24"/>
        <v>26.2</v>
      </c>
      <c r="BP24" s="139">
        <f t="shared" si="25"/>
        <v>-0.98000000000000043</v>
      </c>
      <c r="BQ24" s="139">
        <f t="shared" si="26"/>
        <v>-0.98000000000000043</v>
      </c>
    </row>
    <row r="25" spans="1:69">
      <c r="A25" s="8" t="s">
        <v>67</v>
      </c>
      <c r="B25" s="15">
        <f>'[3]15'!B27</f>
        <v>320</v>
      </c>
      <c r="C25" s="16">
        <f>'[3]15'!C27</f>
        <v>0</v>
      </c>
      <c r="D25" s="16">
        <f>'[3]15'!D27</f>
        <v>0</v>
      </c>
      <c r="E25" s="16">
        <f>'[3]15'!E27</f>
        <v>0</v>
      </c>
      <c r="F25" s="16">
        <f>'[3]15'!F27</f>
        <v>630</v>
      </c>
      <c r="G25" s="16">
        <f>'[3]15'!G27</f>
        <v>0</v>
      </c>
      <c r="H25" s="17">
        <f t="shared" si="27"/>
        <v>950</v>
      </c>
      <c r="I25" s="15">
        <f>'[3]15'!J27</f>
        <v>320</v>
      </c>
      <c r="J25" s="16">
        <f>'[3]15'!K27</f>
        <v>0</v>
      </c>
      <c r="K25" s="16">
        <f>'[3]15'!L27</f>
        <v>0</v>
      </c>
      <c r="L25" s="16">
        <f>'[3]15'!M27</f>
        <v>0</v>
      </c>
      <c r="M25" s="16">
        <f>'[3]15'!N27</f>
        <v>100</v>
      </c>
      <c r="N25" s="16">
        <f>'[3]15'!O27</f>
        <v>0</v>
      </c>
      <c r="O25" s="17">
        <f t="shared" si="28"/>
        <v>420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100</v>
      </c>
      <c r="V25" s="16">
        <f t="shared" si="29"/>
        <v>0</v>
      </c>
      <c r="W25" s="17">
        <f t="shared" si="30"/>
        <v>420</v>
      </c>
      <c r="X25" s="8">
        <f t="shared" si="4"/>
        <v>26.2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26.2</v>
      </c>
      <c r="AE25" s="8">
        <f t="shared" si="11"/>
        <v>26.2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26.2</v>
      </c>
      <c r="AL25" s="8">
        <f t="shared" si="31"/>
        <v>267.60000000000002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100</v>
      </c>
      <c r="AQ25" s="8">
        <f t="shared" si="31"/>
        <v>0</v>
      </c>
      <c r="AR25" s="8">
        <f t="shared" si="18"/>
        <v>367.6</v>
      </c>
      <c r="AT25" s="8">
        <v>25.22</v>
      </c>
      <c r="AU25" s="8">
        <v>25.22</v>
      </c>
      <c r="AW25" s="202">
        <v>26.2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8">
        <f t="shared" si="19"/>
        <v>26.2</v>
      </c>
      <c r="BD25" s="202">
        <v>26.2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8">
        <f t="shared" si="20"/>
        <v>26.2</v>
      </c>
      <c r="BL25" s="8">
        <f t="shared" si="21"/>
        <v>25.22</v>
      </c>
      <c r="BM25" s="8">
        <f t="shared" si="22"/>
        <v>25.22</v>
      </c>
      <c r="BN25" s="8">
        <f t="shared" si="23"/>
        <v>26.2</v>
      </c>
      <c r="BO25" s="8">
        <f t="shared" si="24"/>
        <v>26.2</v>
      </c>
      <c r="BP25" s="139">
        <f t="shared" si="25"/>
        <v>-0.98000000000000043</v>
      </c>
      <c r="BQ25" s="139">
        <f t="shared" si="26"/>
        <v>-0.98000000000000043</v>
      </c>
    </row>
    <row r="26" spans="1:69">
      <c r="A26" s="8" t="s">
        <v>68</v>
      </c>
      <c r="B26" s="15">
        <f>'[3]15'!B28</f>
        <v>320</v>
      </c>
      <c r="C26" s="16">
        <f>'[3]15'!C28</f>
        <v>0</v>
      </c>
      <c r="D26" s="16">
        <f>'[3]15'!D28</f>
        <v>0</v>
      </c>
      <c r="E26" s="16">
        <f>'[3]15'!E28</f>
        <v>0</v>
      </c>
      <c r="F26" s="16">
        <f>'[3]15'!F28</f>
        <v>630</v>
      </c>
      <c r="G26" s="16">
        <f>'[3]15'!G28</f>
        <v>0</v>
      </c>
      <c r="H26" s="17">
        <f t="shared" si="27"/>
        <v>950</v>
      </c>
      <c r="I26" s="15">
        <f>'[3]15'!J28</f>
        <v>320</v>
      </c>
      <c r="J26" s="16">
        <f>'[3]15'!K28</f>
        <v>0</v>
      </c>
      <c r="K26" s="16">
        <f>'[3]15'!L28</f>
        <v>0</v>
      </c>
      <c r="L26" s="16">
        <f>'[3]15'!M28</f>
        <v>0</v>
      </c>
      <c r="M26" s="16">
        <f>'[3]15'!N28</f>
        <v>100</v>
      </c>
      <c r="N26" s="16">
        <f>'[3]15'!O28</f>
        <v>0</v>
      </c>
      <c r="O26" s="17">
        <f t="shared" si="28"/>
        <v>420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100</v>
      </c>
      <c r="V26" s="16">
        <f t="shared" si="29"/>
        <v>0</v>
      </c>
      <c r="W26" s="17">
        <f t="shared" si="30"/>
        <v>420</v>
      </c>
      <c r="X26" s="8">
        <f t="shared" si="4"/>
        <v>26.2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26.2</v>
      </c>
      <c r="AE26" s="8">
        <f t="shared" si="11"/>
        <v>26.2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26.2</v>
      </c>
      <c r="AL26" s="8">
        <f t="shared" si="31"/>
        <v>267.60000000000002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100</v>
      </c>
      <c r="AQ26" s="8">
        <f t="shared" si="31"/>
        <v>0</v>
      </c>
      <c r="AR26" s="8">
        <f t="shared" si="18"/>
        <v>367.6</v>
      </c>
      <c r="AT26" s="8">
        <v>25.22</v>
      </c>
      <c r="AU26" s="8">
        <v>25.22</v>
      </c>
      <c r="AW26" s="202">
        <v>26.2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 s="8">
        <f t="shared" si="19"/>
        <v>26.2</v>
      </c>
      <c r="BD26" s="202">
        <v>26.2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8">
        <f t="shared" si="20"/>
        <v>26.2</v>
      </c>
      <c r="BL26" s="8">
        <f t="shared" si="21"/>
        <v>25.22</v>
      </c>
      <c r="BM26" s="8">
        <f t="shared" si="22"/>
        <v>25.22</v>
      </c>
      <c r="BN26" s="8">
        <f t="shared" si="23"/>
        <v>26.2</v>
      </c>
      <c r="BO26" s="8">
        <f t="shared" si="24"/>
        <v>26.2</v>
      </c>
      <c r="BP26" s="139">
        <f t="shared" si="25"/>
        <v>-0.98000000000000043</v>
      </c>
      <c r="BQ26" s="139">
        <f t="shared" si="26"/>
        <v>-0.98000000000000043</v>
      </c>
    </row>
    <row r="27" spans="1:69">
      <c r="A27" s="8" t="s">
        <v>69</v>
      </c>
      <c r="B27" s="15">
        <f>'[3]15'!B29</f>
        <v>320</v>
      </c>
      <c r="C27" s="16">
        <f>'[3]15'!C29</f>
        <v>0</v>
      </c>
      <c r="D27" s="16">
        <f>'[3]15'!D29</f>
        <v>0</v>
      </c>
      <c r="E27" s="16">
        <f>'[3]15'!E29</f>
        <v>0</v>
      </c>
      <c r="F27" s="16">
        <f>'[3]15'!F29</f>
        <v>630</v>
      </c>
      <c r="G27" s="16">
        <f>'[3]15'!G29</f>
        <v>0</v>
      </c>
      <c r="H27" s="17">
        <f t="shared" si="27"/>
        <v>950</v>
      </c>
      <c r="I27" s="15">
        <f>'[3]15'!J29</f>
        <v>320</v>
      </c>
      <c r="J27" s="16">
        <f>'[3]15'!K29</f>
        <v>0</v>
      </c>
      <c r="K27" s="16">
        <f>'[3]15'!L29</f>
        <v>0</v>
      </c>
      <c r="L27" s="16">
        <f>'[3]15'!M29</f>
        <v>0</v>
      </c>
      <c r="M27" s="16">
        <f>'[3]15'!N29</f>
        <v>150</v>
      </c>
      <c r="N27" s="16">
        <f>'[3]15'!O29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406</v>
      </c>
      <c r="AT27" s="8">
        <v>30.8</v>
      </c>
      <c r="AU27" s="8">
        <v>30.8</v>
      </c>
      <c r="AW27" s="202">
        <v>32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 s="8">
        <f t="shared" si="19"/>
        <v>32</v>
      </c>
      <c r="BD27" s="202">
        <v>32</v>
      </c>
      <c r="BE27" s="202">
        <v>0</v>
      </c>
      <c r="BF27" s="202">
        <v>0</v>
      </c>
      <c r="BG27" s="202">
        <v>0</v>
      </c>
      <c r="BH27" s="202">
        <v>0</v>
      </c>
      <c r="BI27" s="202">
        <v>0</v>
      </c>
      <c r="BJ27" s="8">
        <f t="shared" si="20"/>
        <v>32</v>
      </c>
      <c r="BL27" s="8">
        <f t="shared" si="21"/>
        <v>30.8</v>
      </c>
      <c r="BM27" s="8">
        <f t="shared" si="22"/>
        <v>30.8</v>
      </c>
      <c r="BN27" s="8">
        <f t="shared" si="23"/>
        <v>32</v>
      </c>
      <c r="BO27" s="8">
        <f t="shared" si="24"/>
        <v>32</v>
      </c>
      <c r="BP27" s="139">
        <f t="shared" si="25"/>
        <v>-1.1999999999999993</v>
      </c>
      <c r="BQ27" s="139">
        <f t="shared" si="26"/>
        <v>-1.1999999999999993</v>
      </c>
    </row>
    <row r="28" spans="1:69">
      <c r="A28" s="8" t="s">
        <v>70</v>
      </c>
      <c r="B28" s="15">
        <f>'[3]15'!B30</f>
        <v>320</v>
      </c>
      <c r="C28" s="16">
        <f>'[3]15'!C30</f>
        <v>0</v>
      </c>
      <c r="D28" s="16">
        <f>'[3]15'!D30</f>
        <v>0</v>
      </c>
      <c r="E28" s="16">
        <f>'[3]15'!E30</f>
        <v>0</v>
      </c>
      <c r="F28" s="16">
        <f>'[3]15'!F30</f>
        <v>630</v>
      </c>
      <c r="G28" s="16">
        <f>'[3]15'!G30</f>
        <v>0</v>
      </c>
      <c r="H28" s="17">
        <f t="shared" si="27"/>
        <v>950</v>
      </c>
      <c r="I28" s="15">
        <f>'[3]15'!J30</f>
        <v>320</v>
      </c>
      <c r="J28" s="16">
        <f>'[3]15'!K30</f>
        <v>0</v>
      </c>
      <c r="K28" s="16">
        <f>'[3]15'!L30</f>
        <v>0</v>
      </c>
      <c r="L28" s="16">
        <f>'[3]15'!M30</f>
        <v>0</v>
      </c>
      <c r="M28" s="16">
        <f>'[3]15'!N30</f>
        <v>150</v>
      </c>
      <c r="N28" s="16">
        <f>'[3]15'!O30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406</v>
      </c>
      <c r="AT28" s="8">
        <v>30.8</v>
      </c>
      <c r="AU28" s="8">
        <v>30.8</v>
      </c>
      <c r="AW28" s="202">
        <v>32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8">
        <f t="shared" si="19"/>
        <v>32</v>
      </c>
      <c r="BD28" s="202">
        <v>32</v>
      </c>
      <c r="BE28" s="202">
        <v>0</v>
      </c>
      <c r="BF28" s="202">
        <v>0</v>
      </c>
      <c r="BG28" s="202">
        <v>0</v>
      </c>
      <c r="BH28" s="202">
        <v>0</v>
      </c>
      <c r="BI28" s="202">
        <v>0</v>
      </c>
      <c r="BJ28" s="8">
        <f t="shared" si="20"/>
        <v>32</v>
      </c>
      <c r="BL28" s="8">
        <f t="shared" si="21"/>
        <v>30.8</v>
      </c>
      <c r="BM28" s="8">
        <f t="shared" si="22"/>
        <v>30.8</v>
      </c>
      <c r="BN28" s="8">
        <f t="shared" si="23"/>
        <v>32</v>
      </c>
      <c r="BO28" s="8">
        <f t="shared" si="24"/>
        <v>32</v>
      </c>
      <c r="BP28" s="139">
        <f t="shared" si="25"/>
        <v>-1.1999999999999993</v>
      </c>
      <c r="BQ28" s="139">
        <f t="shared" si="26"/>
        <v>-1.1999999999999993</v>
      </c>
    </row>
    <row r="29" spans="1:69">
      <c r="A29" s="8" t="s">
        <v>71</v>
      </c>
      <c r="B29" s="15">
        <f>'[3]15'!B31</f>
        <v>320</v>
      </c>
      <c r="C29" s="16">
        <f>'[3]15'!C31</f>
        <v>0</v>
      </c>
      <c r="D29" s="16">
        <f>'[3]15'!D31</f>
        <v>0</v>
      </c>
      <c r="E29" s="16">
        <f>'[3]15'!E31</f>
        <v>0</v>
      </c>
      <c r="F29" s="16">
        <f>'[3]15'!F31</f>
        <v>630</v>
      </c>
      <c r="G29" s="16">
        <f>'[3]15'!G31</f>
        <v>0</v>
      </c>
      <c r="H29" s="17">
        <f t="shared" si="27"/>
        <v>950</v>
      </c>
      <c r="I29" s="15">
        <f>'[3]15'!J31</f>
        <v>320</v>
      </c>
      <c r="J29" s="16">
        <f>'[3]15'!K31</f>
        <v>0</v>
      </c>
      <c r="K29" s="16">
        <f>'[3]15'!L31</f>
        <v>0</v>
      </c>
      <c r="L29" s="16">
        <f>'[3]15'!M31</f>
        <v>0</v>
      </c>
      <c r="M29" s="16">
        <f>'[3]15'!N31</f>
        <v>150</v>
      </c>
      <c r="N29" s="16">
        <f>'[3]15'!O31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406</v>
      </c>
      <c r="AT29" s="8">
        <v>30.8</v>
      </c>
      <c r="AU29" s="8">
        <v>30.8</v>
      </c>
      <c r="AW29" s="202">
        <v>32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8">
        <f t="shared" si="19"/>
        <v>32</v>
      </c>
      <c r="BD29" s="202">
        <v>32</v>
      </c>
      <c r="BE29" s="202">
        <v>0</v>
      </c>
      <c r="BF29" s="202">
        <v>0</v>
      </c>
      <c r="BG29" s="202">
        <v>0</v>
      </c>
      <c r="BH29" s="202">
        <v>0</v>
      </c>
      <c r="BI29" s="202">
        <v>0</v>
      </c>
      <c r="BJ29" s="8">
        <f t="shared" si="20"/>
        <v>32</v>
      </c>
      <c r="BL29" s="8">
        <f t="shared" si="21"/>
        <v>30.8</v>
      </c>
      <c r="BM29" s="8">
        <f t="shared" si="22"/>
        <v>30.8</v>
      </c>
      <c r="BN29" s="8">
        <f t="shared" si="23"/>
        <v>32</v>
      </c>
      <c r="BO29" s="8">
        <f t="shared" si="24"/>
        <v>32</v>
      </c>
      <c r="BP29" s="139">
        <f t="shared" si="25"/>
        <v>-1.1999999999999993</v>
      </c>
      <c r="BQ29" s="139">
        <f t="shared" si="26"/>
        <v>-1.1999999999999993</v>
      </c>
    </row>
    <row r="30" spans="1:69">
      <c r="A30" s="8" t="s">
        <v>72</v>
      </c>
      <c r="B30" s="15">
        <f>'[3]15'!B32</f>
        <v>320</v>
      </c>
      <c r="C30" s="16">
        <f>'[3]15'!C32</f>
        <v>0</v>
      </c>
      <c r="D30" s="16">
        <f>'[3]15'!D32</f>
        <v>0</v>
      </c>
      <c r="E30" s="16">
        <f>'[3]15'!E32</f>
        <v>0</v>
      </c>
      <c r="F30" s="16">
        <f>'[3]15'!F32</f>
        <v>630</v>
      </c>
      <c r="G30" s="16">
        <f>'[3]15'!G32</f>
        <v>0</v>
      </c>
      <c r="H30" s="17">
        <f t="shared" si="27"/>
        <v>950</v>
      </c>
      <c r="I30" s="15">
        <f>'[3]15'!J32</f>
        <v>320</v>
      </c>
      <c r="J30" s="16">
        <f>'[3]15'!K32</f>
        <v>0</v>
      </c>
      <c r="K30" s="16">
        <f>'[3]15'!L32</f>
        <v>0</v>
      </c>
      <c r="L30" s="16">
        <f>'[3]15'!M32</f>
        <v>0</v>
      </c>
      <c r="M30" s="16">
        <f>'[3]15'!N32</f>
        <v>150</v>
      </c>
      <c r="N30" s="16">
        <f>'[3]15'!O32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406</v>
      </c>
      <c r="AT30" s="8">
        <v>30.8</v>
      </c>
      <c r="AU30" s="8">
        <v>30.8</v>
      </c>
      <c r="AW30" s="202">
        <v>32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8">
        <f t="shared" si="19"/>
        <v>32</v>
      </c>
      <c r="BD30" s="202">
        <v>32</v>
      </c>
      <c r="BE30" s="202">
        <v>0</v>
      </c>
      <c r="BF30" s="202">
        <v>0</v>
      </c>
      <c r="BG30" s="202">
        <v>0</v>
      </c>
      <c r="BH30" s="202">
        <v>0</v>
      </c>
      <c r="BI30" s="202">
        <v>0</v>
      </c>
      <c r="BJ30" s="8">
        <f t="shared" si="20"/>
        <v>32</v>
      </c>
      <c r="BL30" s="8">
        <f t="shared" si="21"/>
        <v>30.8</v>
      </c>
      <c r="BM30" s="8">
        <f t="shared" si="22"/>
        <v>30.8</v>
      </c>
      <c r="BN30" s="8">
        <f t="shared" si="23"/>
        <v>32</v>
      </c>
      <c r="BO30" s="8">
        <f t="shared" si="24"/>
        <v>32</v>
      </c>
      <c r="BP30" s="139">
        <f t="shared" si="25"/>
        <v>-1.1999999999999993</v>
      </c>
      <c r="BQ30" s="139">
        <f t="shared" si="26"/>
        <v>-1.1999999999999993</v>
      </c>
    </row>
    <row r="31" spans="1:69">
      <c r="A31" s="8" t="s">
        <v>73</v>
      </c>
      <c r="B31" s="15">
        <f>'[3]15'!B33</f>
        <v>320</v>
      </c>
      <c r="C31" s="16">
        <f>'[3]15'!C33</f>
        <v>0</v>
      </c>
      <c r="D31" s="16">
        <f>'[3]15'!D33</f>
        <v>0</v>
      </c>
      <c r="E31" s="16">
        <f>'[3]15'!E33</f>
        <v>0</v>
      </c>
      <c r="F31" s="16">
        <f>'[3]15'!F33</f>
        <v>630</v>
      </c>
      <c r="G31" s="16">
        <f>'[3]15'!G33</f>
        <v>0</v>
      </c>
      <c r="H31" s="17">
        <f t="shared" si="27"/>
        <v>950</v>
      </c>
      <c r="I31" s="15">
        <f>'[3]15'!J33</f>
        <v>320</v>
      </c>
      <c r="J31" s="16">
        <f>'[3]15'!K33</f>
        <v>0</v>
      </c>
      <c r="K31" s="16">
        <f>'[3]15'!L33</f>
        <v>0</v>
      </c>
      <c r="L31" s="16">
        <f>'[3]15'!M33</f>
        <v>0</v>
      </c>
      <c r="M31" s="16">
        <f>'[3]15'!N33</f>
        <v>150</v>
      </c>
      <c r="N31" s="16">
        <f>'[3]15'!O33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256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406</v>
      </c>
      <c r="AT31" s="8">
        <v>30.8</v>
      </c>
      <c r="AU31" s="8">
        <v>30.8</v>
      </c>
      <c r="AW31" s="202">
        <v>32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8">
        <f t="shared" si="19"/>
        <v>32</v>
      </c>
      <c r="BD31" s="202">
        <v>32</v>
      </c>
      <c r="BE31" s="202">
        <v>0</v>
      </c>
      <c r="BF31" s="202">
        <v>0</v>
      </c>
      <c r="BG31" s="202">
        <v>0</v>
      </c>
      <c r="BH31" s="202">
        <v>0</v>
      </c>
      <c r="BI31" s="202">
        <v>0</v>
      </c>
      <c r="BJ31" s="8">
        <f t="shared" si="20"/>
        <v>32</v>
      </c>
      <c r="BL31" s="8">
        <f t="shared" si="21"/>
        <v>30.8</v>
      </c>
      <c r="BM31" s="8">
        <f t="shared" si="22"/>
        <v>30.8</v>
      </c>
      <c r="BN31" s="8">
        <f t="shared" si="23"/>
        <v>32</v>
      </c>
      <c r="BO31" s="8">
        <f t="shared" si="24"/>
        <v>32</v>
      </c>
      <c r="BP31" s="139">
        <f t="shared" si="25"/>
        <v>-1.1999999999999993</v>
      </c>
      <c r="BQ31" s="139">
        <f t="shared" si="26"/>
        <v>-1.1999999999999993</v>
      </c>
    </row>
    <row r="32" spans="1:69">
      <c r="A32" s="8" t="s">
        <v>74</v>
      </c>
      <c r="B32" s="15">
        <f>'[3]15'!B34</f>
        <v>320</v>
      </c>
      <c r="C32" s="16">
        <f>'[3]15'!C34</f>
        <v>0</v>
      </c>
      <c r="D32" s="16">
        <f>'[3]15'!D34</f>
        <v>0</v>
      </c>
      <c r="E32" s="16">
        <f>'[3]15'!E34</f>
        <v>0</v>
      </c>
      <c r="F32" s="16">
        <f>'[3]15'!F34</f>
        <v>630</v>
      </c>
      <c r="G32" s="16">
        <f>'[3]15'!G34</f>
        <v>0</v>
      </c>
      <c r="H32" s="17">
        <f t="shared" si="27"/>
        <v>950</v>
      </c>
      <c r="I32" s="15">
        <f>'[3]15'!J34</f>
        <v>320</v>
      </c>
      <c r="J32" s="16">
        <f>'[3]15'!K34</f>
        <v>0</v>
      </c>
      <c r="K32" s="16">
        <f>'[3]15'!L34</f>
        <v>0</v>
      </c>
      <c r="L32" s="16">
        <f>'[3]15'!M34</f>
        <v>0</v>
      </c>
      <c r="M32" s="16">
        <f>'[3]15'!N34</f>
        <v>150</v>
      </c>
      <c r="N32" s="16">
        <f>'[3]15'!O34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256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406</v>
      </c>
      <c r="AT32" s="8">
        <v>30.8</v>
      </c>
      <c r="AU32" s="8">
        <v>30.8</v>
      </c>
      <c r="AW32" s="202">
        <v>32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 s="8">
        <f t="shared" si="19"/>
        <v>32</v>
      </c>
      <c r="BD32" s="202">
        <v>32</v>
      </c>
      <c r="BE32" s="202">
        <v>0</v>
      </c>
      <c r="BF32" s="202">
        <v>0</v>
      </c>
      <c r="BG32" s="202">
        <v>0</v>
      </c>
      <c r="BH32" s="202">
        <v>0</v>
      </c>
      <c r="BI32" s="202">
        <v>0</v>
      </c>
      <c r="BJ32" s="8">
        <f t="shared" si="20"/>
        <v>32</v>
      </c>
      <c r="BL32" s="8">
        <f t="shared" si="21"/>
        <v>30.8</v>
      </c>
      <c r="BM32" s="8">
        <f t="shared" si="22"/>
        <v>30.8</v>
      </c>
      <c r="BN32" s="8">
        <f t="shared" si="23"/>
        <v>32</v>
      </c>
      <c r="BO32" s="8">
        <f t="shared" si="24"/>
        <v>32</v>
      </c>
      <c r="BP32" s="139">
        <f t="shared" si="25"/>
        <v>-1.1999999999999993</v>
      </c>
      <c r="BQ32" s="139">
        <f t="shared" si="26"/>
        <v>-1.1999999999999993</v>
      </c>
    </row>
    <row r="33" spans="1:69">
      <c r="A33" s="8" t="s">
        <v>75</v>
      </c>
      <c r="B33" s="15">
        <f>'[3]15'!B35</f>
        <v>320</v>
      </c>
      <c r="C33" s="16">
        <f>'[3]15'!C35</f>
        <v>0</v>
      </c>
      <c r="D33" s="16">
        <f>'[3]15'!D35</f>
        <v>0</v>
      </c>
      <c r="E33" s="16">
        <f>'[3]15'!E35</f>
        <v>0</v>
      </c>
      <c r="F33" s="16">
        <f>'[3]15'!F35</f>
        <v>630</v>
      </c>
      <c r="G33" s="16">
        <f>'[3]15'!G35</f>
        <v>0</v>
      </c>
      <c r="H33" s="17">
        <f t="shared" si="27"/>
        <v>950</v>
      </c>
      <c r="I33" s="15">
        <f>'[3]15'!J35</f>
        <v>320</v>
      </c>
      <c r="J33" s="16">
        <f>'[3]15'!K35</f>
        <v>0</v>
      </c>
      <c r="K33" s="16">
        <f>'[3]15'!L35</f>
        <v>0</v>
      </c>
      <c r="L33" s="16">
        <f>'[3]15'!M35</f>
        <v>0</v>
      </c>
      <c r="M33" s="16">
        <f>'[3]15'!N35</f>
        <v>150</v>
      </c>
      <c r="N33" s="16">
        <f>'[3]15'!O35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256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406</v>
      </c>
      <c r="AT33" s="8">
        <v>30.8</v>
      </c>
      <c r="AU33" s="8">
        <v>30.8</v>
      </c>
      <c r="AW33" s="202">
        <v>32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 s="8">
        <f t="shared" si="19"/>
        <v>32</v>
      </c>
      <c r="BD33" s="202">
        <v>32</v>
      </c>
      <c r="BE33" s="202">
        <v>0</v>
      </c>
      <c r="BF33" s="202">
        <v>0</v>
      </c>
      <c r="BG33" s="202">
        <v>0</v>
      </c>
      <c r="BH33" s="202">
        <v>0</v>
      </c>
      <c r="BI33" s="202">
        <v>0</v>
      </c>
      <c r="BJ33" s="8">
        <f t="shared" si="20"/>
        <v>32</v>
      </c>
      <c r="BL33" s="8">
        <f t="shared" si="21"/>
        <v>30.8</v>
      </c>
      <c r="BM33" s="8">
        <f t="shared" si="22"/>
        <v>30.8</v>
      </c>
      <c r="BN33" s="8">
        <f t="shared" si="23"/>
        <v>32</v>
      </c>
      <c r="BO33" s="8">
        <f t="shared" si="24"/>
        <v>32</v>
      </c>
      <c r="BP33" s="139">
        <f t="shared" si="25"/>
        <v>-1.1999999999999993</v>
      </c>
      <c r="BQ33" s="139">
        <f t="shared" si="26"/>
        <v>-1.1999999999999993</v>
      </c>
    </row>
    <row r="34" spans="1:69">
      <c r="A34" s="8" t="s">
        <v>76</v>
      </c>
      <c r="B34" s="15">
        <f>'[3]15'!B36</f>
        <v>320</v>
      </c>
      <c r="C34" s="16">
        <f>'[3]15'!C36</f>
        <v>0</v>
      </c>
      <c r="D34" s="16">
        <f>'[3]15'!D36</f>
        <v>0</v>
      </c>
      <c r="E34" s="16">
        <f>'[3]15'!E36</f>
        <v>0</v>
      </c>
      <c r="F34" s="16">
        <f>'[3]15'!F36</f>
        <v>630</v>
      </c>
      <c r="G34" s="16">
        <f>'[3]15'!G36</f>
        <v>0</v>
      </c>
      <c r="H34" s="17">
        <f t="shared" si="27"/>
        <v>950</v>
      </c>
      <c r="I34" s="15">
        <f>'[3]15'!J36</f>
        <v>320</v>
      </c>
      <c r="J34" s="16">
        <f>'[3]15'!K36</f>
        <v>0</v>
      </c>
      <c r="K34" s="16">
        <f>'[3]15'!L36</f>
        <v>0</v>
      </c>
      <c r="L34" s="16">
        <f>'[3]15'!M36</f>
        <v>0</v>
      </c>
      <c r="M34" s="16">
        <f>'[3]15'!N36</f>
        <v>150</v>
      </c>
      <c r="N34" s="16">
        <f>'[3]15'!O36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256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406</v>
      </c>
      <c r="AT34" s="8">
        <v>30.8</v>
      </c>
      <c r="AU34" s="8">
        <v>30.8</v>
      </c>
      <c r="AW34" s="202">
        <v>32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 s="8">
        <f t="shared" si="19"/>
        <v>32</v>
      </c>
      <c r="BD34" s="202">
        <v>32</v>
      </c>
      <c r="BE34" s="202">
        <v>0</v>
      </c>
      <c r="BF34" s="202">
        <v>0</v>
      </c>
      <c r="BG34" s="202">
        <v>0</v>
      </c>
      <c r="BH34" s="202">
        <v>0</v>
      </c>
      <c r="BI34" s="202">
        <v>0</v>
      </c>
      <c r="BJ34" s="8">
        <f t="shared" si="20"/>
        <v>32</v>
      </c>
      <c r="BL34" s="8">
        <f t="shared" si="21"/>
        <v>30.8</v>
      </c>
      <c r="BM34" s="8">
        <f t="shared" si="22"/>
        <v>30.8</v>
      </c>
      <c r="BN34" s="8">
        <f t="shared" si="23"/>
        <v>32</v>
      </c>
      <c r="BO34" s="8">
        <f t="shared" si="24"/>
        <v>32</v>
      </c>
      <c r="BP34" s="139">
        <f t="shared" si="25"/>
        <v>-1.1999999999999993</v>
      </c>
      <c r="BQ34" s="139">
        <f t="shared" si="26"/>
        <v>-1.1999999999999993</v>
      </c>
    </row>
    <row r="35" spans="1:69">
      <c r="A35" s="8" t="s">
        <v>77</v>
      </c>
      <c r="B35" s="15">
        <f>'[3]15'!B37</f>
        <v>320</v>
      </c>
      <c r="C35" s="16">
        <f>'[3]15'!C37</f>
        <v>0</v>
      </c>
      <c r="D35" s="16">
        <f>'[3]15'!D37</f>
        <v>0</v>
      </c>
      <c r="E35" s="16">
        <f>'[3]15'!E37</f>
        <v>0</v>
      </c>
      <c r="F35" s="16">
        <f>'[3]15'!F37</f>
        <v>630</v>
      </c>
      <c r="G35" s="16">
        <f>'[3]15'!G37</f>
        <v>0</v>
      </c>
      <c r="H35" s="17">
        <f t="shared" si="27"/>
        <v>950</v>
      </c>
      <c r="I35" s="15">
        <f>'[3]15'!J37</f>
        <v>320</v>
      </c>
      <c r="J35" s="16">
        <f>'[3]15'!K37</f>
        <v>0</v>
      </c>
      <c r="K35" s="16">
        <f>'[3]15'!L37</f>
        <v>0</v>
      </c>
      <c r="L35" s="16">
        <f>'[3]15'!M37</f>
        <v>0</v>
      </c>
      <c r="M35" s="16">
        <f>'[3]15'!N37</f>
        <v>150</v>
      </c>
      <c r="N35" s="16">
        <f>'[3]15'!O37</f>
        <v>0</v>
      </c>
      <c r="O35" s="17">
        <f t="shared" si="28"/>
        <v>470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0</v>
      </c>
      <c r="W35" s="17">
        <f t="shared" si="30"/>
        <v>470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256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0</v>
      </c>
      <c r="AR35" s="8">
        <f t="shared" si="18"/>
        <v>406</v>
      </c>
      <c r="AT35" s="8">
        <v>30.8</v>
      </c>
      <c r="AU35" s="8">
        <v>30.8</v>
      </c>
      <c r="AW35" s="202">
        <v>32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8">
        <f t="shared" si="19"/>
        <v>32</v>
      </c>
      <c r="BD35" s="202">
        <v>32</v>
      </c>
      <c r="BE35" s="202">
        <v>0</v>
      </c>
      <c r="BF35" s="202">
        <v>0</v>
      </c>
      <c r="BG35" s="202">
        <v>0</v>
      </c>
      <c r="BH35" s="202">
        <v>0</v>
      </c>
      <c r="BI35" s="202">
        <v>0</v>
      </c>
      <c r="BJ35" s="8">
        <f t="shared" si="20"/>
        <v>32</v>
      </c>
      <c r="BL35" s="8">
        <f t="shared" si="21"/>
        <v>30.8</v>
      </c>
      <c r="BM35" s="8">
        <f t="shared" si="22"/>
        <v>30.8</v>
      </c>
      <c r="BN35" s="8">
        <f t="shared" si="23"/>
        <v>32</v>
      </c>
      <c r="BO35" s="8">
        <f t="shared" si="24"/>
        <v>32</v>
      </c>
      <c r="BP35" s="139">
        <f t="shared" si="25"/>
        <v>-1.1999999999999993</v>
      </c>
      <c r="BQ35" s="139">
        <f t="shared" si="26"/>
        <v>-1.1999999999999993</v>
      </c>
    </row>
    <row r="36" spans="1:69">
      <c r="A36" s="8" t="s">
        <v>78</v>
      </c>
      <c r="B36" s="15">
        <f>'[3]15'!B38</f>
        <v>320</v>
      </c>
      <c r="C36" s="16">
        <f>'[3]15'!C38</f>
        <v>0</v>
      </c>
      <c r="D36" s="16">
        <f>'[3]15'!D38</f>
        <v>0</v>
      </c>
      <c r="E36" s="16">
        <f>'[3]15'!E38</f>
        <v>0</v>
      </c>
      <c r="F36" s="16">
        <f>'[3]15'!F38</f>
        <v>630</v>
      </c>
      <c r="G36" s="16">
        <f>'[3]15'!G38</f>
        <v>0</v>
      </c>
      <c r="H36" s="17">
        <f t="shared" si="27"/>
        <v>950</v>
      </c>
      <c r="I36" s="15">
        <f>'[3]15'!J38</f>
        <v>320</v>
      </c>
      <c r="J36" s="16">
        <f>'[3]15'!K38</f>
        <v>0</v>
      </c>
      <c r="K36" s="16">
        <f>'[3]15'!L38</f>
        <v>0</v>
      </c>
      <c r="L36" s="16">
        <f>'[3]15'!M38</f>
        <v>0</v>
      </c>
      <c r="M36" s="16">
        <f>'[3]15'!N38</f>
        <v>150</v>
      </c>
      <c r="N36" s="16">
        <f>'[3]15'!O38</f>
        <v>0</v>
      </c>
      <c r="O36" s="17">
        <f t="shared" si="28"/>
        <v>470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0</v>
      </c>
      <c r="W36" s="17">
        <f t="shared" si="30"/>
        <v>470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256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0</v>
      </c>
      <c r="AR36" s="8">
        <f t="shared" si="18"/>
        <v>406</v>
      </c>
      <c r="AT36" s="8">
        <v>30.8</v>
      </c>
      <c r="AU36" s="8">
        <v>30.8</v>
      </c>
      <c r="AW36" s="202">
        <v>32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8">
        <f t="shared" si="19"/>
        <v>32</v>
      </c>
      <c r="BD36" s="202">
        <v>32</v>
      </c>
      <c r="BE36" s="202">
        <v>0</v>
      </c>
      <c r="BF36" s="202">
        <v>0</v>
      </c>
      <c r="BG36" s="202">
        <v>0</v>
      </c>
      <c r="BH36" s="202">
        <v>0</v>
      </c>
      <c r="BI36" s="202">
        <v>0</v>
      </c>
      <c r="BJ36" s="8">
        <f t="shared" si="20"/>
        <v>32</v>
      </c>
      <c r="BL36" s="8">
        <f t="shared" si="21"/>
        <v>30.8</v>
      </c>
      <c r="BM36" s="8">
        <f t="shared" si="22"/>
        <v>30.8</v>
      </c>
      <c r="BN36" s="8">
        <f t="shared" si="23"/>
        <v>32</v>
      </c>
      <c r="BO36" s="8">
        <f t="shared" si="24"/>
        <v>32</v>
      </c>
      <c r="BP36" s="139">
        <f t="shared" si="25"/>
        <v>-1.1999999999999993</v>
      </c>
      <c r="BQ36" s="139">
        <f t="shared" si="26"/>
        <v>-1.1999999999999993</v>
      </c>
    </row>
    <row r="37" spans="1:69">
      <c r="A37" s="8" t="s">
        <v>79</v>
      </c>
      <c r="B37" s="15">
        <f>'[3]15'!B39</f>
        <v>320</v>
      </c>
      <c r="C37" s="16">
        <f>'[3]15'!C39</f>
        <v>0</v>
      </c>
      <c r="D37" s="16">
        <f>'[3]15'!D39</f>
        <v>0</v>
      </c>
      <c r="E37" s="16">
        <f>'[3]15'!E39</f>
        <v>0</v>
      </c>
      <c r="F37" s="16">
        <f>'[3]15'!F39</f>
        <v>630</v>
      </c>
      <c r="G37" s="16">
        <f>'[3]15'!G39</f>
        <v>0</v>
      </c>
      <c r="H37" s="17">
        <f t="shared" si="27"/>
        <v>950</v>
      </c>
      <c r="I37" s="15">
        <f>'[3]15'!J39</f>
        <v>320</v>
      </c>
      <c r="J37" s="16">
        <f>'[3]15'!K39</f>
        <v>0</v>
      </c>
      <c r="K37" s="16">
        <f>'[3]15'!L39</f>
        <v>0</v>
      </c>
      <c r="L37" s="16">
        <f>'[3]15'!M39</f>
        <v>0</v>
      </c>
      <c r="M37" s="16">
        <f>'[3]15'!N39</f>
        <v>150</v>
      </c>
      <c r="N37" s="16">
        <f>'[3]15'!O39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256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406</v>
      </c>
      <c r="AT37" s="8">
        <v>30.8</v>
      </c>
      <c r="AU37" s="8">
        <v>30.8</v>
      </c>
      <c r="AW37" s="202">
        <v>32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8">
        <f t="shared" si="19"/>
        <v>32</v>
      </c>
      <c r="BD37" s="202">
        <v>32</v>
      </c>
      <c r="BE37" s="202">
        <v>0</v>
      </c>
      <c r="BF37" s="202">
        <v>0</v>
      </c>
      <c r="BG37" s="202">
        <v>0</v>
      </c>
      <c r="BH37" s="202">
        <v>0</v>
      </c>
      <c r="BI37" s="202">
        <v>0</v>
      </c>
      <c r="BJ37" s="8">
        <f t="shared" si="20"/>
        <v>32</v>
      </c>
      <c r="BL37" s="8">
        <f t="shared" si="21"/>
        <v>30.8</v>
      </c>
      <c r="BM37" s="8">
        <f t="shared" si="22"/>
        <v>30.8</v>
      </c>
      <c r="BN37" s="8">
        <f t="shared" si="23"/>
        <v>32</v>
      </c>
      <c r="BO37" s="8">
        <f t="shared" si="24"/>
        <v>32</v>
      </c>
      <c r="BP37" s="139">
        <f t="shared" si="25"/>
        <v>-1.1999999999999993</v>
      </c>
      <c r="BQ37" s="139">
        <f t="shared" si="26"/>
        <v>-1.1999999999999993</v>
      </c>
    </row>
    <row r="38" spans="1:69">
      <c r="A38" s="8" t="s">
        <v>80</v>
      </c>
      <c r="B38" s="15">
        <f>'[3]15'!B40</f>
        <v>320</v>
      </c>
      <c r="C38" s="16">
        <f>'[3]15'!C40</f>
        <v>0</v>
      </c>
      <c r="D38" s="16">
        <f>'[3]15'!D40</f>
        <v>0</v>
      </c>
      <c r="E38" s="16">
        <f>'[3]15'!E40</f>
        <v>0</v>
      </c>
      <c r="F38" s="16">
        <f>'[3]15'!F40</f>
        <v>630</v>
      </c>
      <c r="G38" s="16">
        <f>'[3]15'!G40</f>
        <v>0</v>
      </c>
      <c r="H38" s="17">
        <f t="shared" si="27"/>
        <v>950</v>
      </c>
      <c r="I38" s="15">
        <f>'[3]15'!J40</f>
        <v>320</v>
      </c>
      <c r="J38" s="16">
        <f>'[3]15'!K40</f>
        <v>0</v>
      </c>
      <c r="K38" s="16">
        <f>'[3]15'!L40</f>
        <v>0</v>
      </c>
      <c r="L38" s="16">
        <f>'[3]15'!M40</f>
        <v>0</v>
      </c>
      <c r="M38" s="16">
        <f>'[3]15'!N40</f>
        <v>150</v>
      </c>
      <c r="N38" s="16">
        <f>'[3]15'!O40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256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406</v>
      </c>
      <c r="AT38" s="8">
        <v>30.8</v>
      </c>
      <c r="AU38" s="8">
        <v>30.8</v>
      </c>
      <c r="AW38" s="202">
        <v>32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 s="8">
        <f t="shared" si="19"/>
        <v>32</v>
      </c>
      <c r="BD38" s="202">
        <v>32</v>
      </c>
      <c r="BE38" s="202">
        <v>0</v>
      </c>
      <c r="BF38" s="202">
        <v>0</v>
      </c>
      <c r="BG38" s="202">
        <v>0</v>
      </c>
      <c r="BH38" s="202">
        <v>0</v>
      </c>
      <c r="BI38" s="202">
        <v>0</v>
      </c>
      <c r="BJ38" s="8">
        <f t="shared" si="20"/>
        <v>32</v>
      </c>
      <c r="BL38" s="8">
        <f t="shared" si="21"/>
        <v>30.8</v>
      </c>
      <c r="BM38" s="8">
        <f t="shared" si="22"/>
        <v>30.8</v>
      </c>
      <c r="BN38" s="8">
        <f t="shared" si="23"/>
        <v>32</v>
      </c>
      <c r="BO38" s="8">
        <f t="shared" si="24"/>
        <v>32</v>
      </c>
      <c r="BP38" s="139">
        <f t="shared" si="25"/>
        <v>-1.1999999999999993</v>
      </c>
      <c r="BQ38" s="139">
        <f t="shared" si="26"/>
        <v>-1.1999999999999993</v>
      </c>
    </row>
    <row r="39" spans="1:69">
      <c r="A39" s="8" t="s">
        <v>81</v>
      </c>
      <c r="B39" s="15">
        <f>'[3]15'!B41</f>
        <v>320</v>
      </c>
      <c r="C39" s="16">
        <f>'[3]15'!C41</f>
        <v>0</v>
      </c>
      <c r="D39" s="16">
        <f>'[3]15'!D41</f>
        <v>0</v>
      </c>
      <c r="E39" s="16">
        <f>'[3]15'!E41</f>
        <v>0</v>
      </c>
      <c r="F39" s="16">
        <f>'[3]15'!F41</f>
        <v>630</v>
      </c>
      <c r="G39" s="16">
        <f>'[3]15'!G41</f>
        <v>0</v>
      </c>
      <c r="H39" s="17">
        <f t="shared" si="27"/>
        <v>950</v>
      </c>
      <c r="I39" s="15">
        <f>'[3]15'!J41</f>
        <v>320</v>
      </c>
      <c r="J39" s="16">
        <f>'[3]15'!K41</f>
        <v>0</v>
      </c>
      <c r="K39" s="16">
        <f>'[3]15'!L41</f>
        <v>0</v>
      </c>
      <c r="L39" s="16">
        <f>'[3]15'!M41</f>
        <v>0</v>
      </c>
      <c r="M39" s="16">
        <f>'[3]15'!N41</f>
        <v>150</v>
      </c>
      <c r="N39" s="16">
        <f>'[3]15'!O41</f>
        <v>0</v>
      </c>
      <c r="O39" s="17">
        <f t="shared" si="28"/>
        <v>470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150</v>
      </c>
      <c r="V39" s="16">
        <f t="shared" si="29"/>
        <v>0</v>
      </c>
      <c r="W39" s="17">
        <f t="shared" si="30"/>
        <v>470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256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150</v>
      </c>
      <c r="AQ39" s="8">
        <f t="shared" si="31"/>
        <v>0</v>
      </c>
      <c r="AR39" s="8">
        <f t="shared" si="18"/>
        <v>406</v>
      </c>
      <c r="AT39" s="8">
        <v>30.8</v>
      </c>
      <c r="AU39" s="8">
        <v>30.8</v>
      </c>
      <c r="AW39" s="202">
        <v>32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8">
        <f t="shared" si="19"/>
        <v>32</v>
      </c>
      <c r="BD39" s="202">
        <v>32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8">
        <f t="shared" si="20"/>
        <v>32</v>
      </c>
      <c r="BL39" s="8">
        <f t="shared" si="21"/>
        <v>30.8</v>
      </c>
      <c r="BM39" s="8">
        <f t="shared" si="22"/>
        <v>30.8</v>
      </c>
      <c r="BN39" s="8">
        <f t="shared" si="23"/>
        <v>32</v>
      </c>
      <c r="BO39" s="8">
        <f t="shared" si="24"/>
        <v>32</v>
      </c>
      <c r="BP39" s="139">
        <f t="shared" si="25"/>
        <v>-1.1999999999999993</v>
      </c>
      <c r="BQ39" s="139">
        <f t="shared" si="26"/>
        <v>-1.1999999999999993</v>
      </c>
    </row>
    <row r="40" spans="1:69">
      <c r="A40" s="8" t="s">
        <v>82</v>
      </c>
      <c r="B40" s="15">
        <f>'[3]15'!B42</f>
        <v>320</v>
      </c>
      <c r="C40" s="16">
        <f>'[3]15'!C42</f>
        <v>0</v>
      </c>
      <c r="D40" s="16">
        <f>'[3]15'!D42</f>
        <v>0</v>
      </c>
      <c r="E40" s="16">
        <f>'[3]15'!E42</f>
        <v>0</v>
      </c>
      <c r="F40" s="16">
        <f>'[3]15'!F42</f>
        <v>630</v>
      </c>
      <c r="G40" s="16">
        <f>'[3]15'!G42</f>
        <v>0</v>
      </c>
      <c r="H40" s="17">
        <f t="shared" si="27"/>
        <v>950</v>
      </c>
      <c r="I40" s="15">
        <f>'[3]15'!J42</f>
        <v>320</v>
      </c>
      <c r="J40" s="16">
        <f>'[3]15'!K42</f>
        <v>0</v>
      </c>
      <c r="K40" s="16">
        <f>'[3]15'!L42</f>
        <v>0</v>
      </c>
      <c r="L40" s="16">
        <f>'[3]15'!M42</f>
        <v>0</v>
      </c>
      <c r="M40" s="16">
        <f>'[3]15'!N42</f>
        <v>150</v>
      </c>
      <c r="N40" s="16">
        <f>'[3]15'!O42</f>
        <v>0</v>
      </c>
      <c r="O40" s="17">
        <f t="shared" si="28"/>
        <v>470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150</v>
      </c>
      <c r="V40" s="16">
        <f t="shared" si="29"/>
        <v>0</v>
      </c>
      <c r="W40" s="17">
        <f t="shared" si="30"/>
        <v>470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256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150</v>
      </c>
      <c r="AQ40" s="8">
        <f t="shared" si="31"/>
        <v>0</v>
      </c>
      <c r="AR40" s="8">
        <f t="shared" si="18"/>
        <v>406</v>
      </c>
      <c r="AT40" s="8">
        <v>30.8</v>
      </c>
      <c r="AU40" s="8">
        <v>30.8</v>
      </c>
      <c r="AW40" s="202">
        <v>32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8">
        <f t="shared" si="19"/>
        <v>32</v>
      </c>
      <c r="BD40" s="202">
        <v>32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8">
        <f t="shared" si="20"/>
        <v>32</v>
      </c>
      <c r="BL40" s="8">
        <f t="shared" si="21"/>
        <v>30.8</v>
      </c>
      <c r="BM40" s="8">
        <f t="shared" si="22"/>
        <v>30.8</v>
      </c>
      <c r="BN40" s="8">
        <f t="shared" si="23"/>
        <v>32</v>
      </c>
      <c r="BO40" s="8">
        <f t="shared" si="24"/>
        <v>32</v>
      </c>
      <c r="BP40" s="139">
        <f t="shared" si="25"/>
        <v>-1.1999999999999993</v>
      </c>
      <c r="BQ40" s="139">
        <f t="shared" si="26"/>
        <v>-1.1999999999999993</v>
      </c>
    </row>
    <row r="41" spans="1:69">
      <c r="A41" s="8" t="s">
        <v>83</v>
      </c>
      <c r="B41" s="15">
        <f>'[3]15'!B43</f>
        <v>320</v>
      </c>
      <c r="C41" s="16">
        <f>'[3]15'!C43</f>
        <v>0</v>
      </c>
      <c r="D41" s="16">
        <f>'[3]15'!D43</f>
        <v>0</v>
      </c>
      <c r="E41" s="16">
        <f>'[3]15'!E43</f>
        <v>0</v>
      </c>
      <c r="F41" s="16">
        <f>'[3]15'!F43</f>
        <v>630</v>
      </c>
      <c r="G41" s="16">
        <f>'[3]15'!G43</f>
        <v>0</v>
      </c>
      <c r="H41" s="17">
        <f t="shared" si="27"/>
        <v>950</v>
      </c>
      <c r="I41" s="15">
        <f>'[3]15'!J43</f>
        <v>320</v>
      </c>
      <c r="J41" s="16">
        <f>'[3]15'!K43</f>
        <v>0</v>
      </c>
      <c r="K41" s="16">
        <f>'[3]15'!L43</f>
        <v>0</v>
      </c>
      <c r="L41" s="16">
        <f>'[3]15'!M43</f>
        <v>0</v>
      </c>
      <c r="M41" s="16">
        <f>'[3]15'!N43</f>
        <v>150</v>
      </c>
      <c r="N41" s="16">
        <f>'[3]15'!O43</f>
        <v>0</v>
      </c>
      <c r="O41" s="17">
        <f t="shared" si="28"/>
        <v>470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150</v>
      </c>
      <c r="V41" s="16">
        <f t="shared" si="29"/>
        <v>0</v>
      </c>
      <c r="W41" s="17">
        <f t="shared" si="30"/>
        <v>470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256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150</v>
      </c>
      <c r="AQ41" s="8">
        <f t="shared" si="31"/>
        <v>0</v>
      </c>
      <c r="AR41" s="8">
        <f t="shared" si="18"/>
        <v>406</v>
      </c>
      <c r="AT41" s="8">
        <v>30.8</v>
      </c>
      <c r="AU41" s="8">
        <v>30.8</v>
      </c>
      <c r="AW41" s="202">
        <v>32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8">
        <f t="shared" si="19"/>
        <v>32</v>
      </c>
      <c r="BD41" s="202">
        <v>32</v>
      </c>
      <c r="BE41" s="202">
        <v>0</v>
      </c>
      <c r="BF41" s="202">
        <v>0</v>
      </c>
      <c r="BG41" s="202">
        <v>0</v>
      </c>
      <c r="BH41" s="202">
        <v>0</v>
      </c>
      <c r="BI41" s="202">
        <v>0</v>
      </c>
      <c r="BJ41" s="8">
        <f t="shared" si="20"/>
        <v>32</v>
      </c>
      <c r="BL41" s="8">
        <f t="shared" si="21"/>
        <v>30.8</v>
      </c>
      <c r="BM41" s="8">
        <f t="shared" si="22"/>
        <v>30.8</v>
      </c>
      <c r="BN41" s="8">
        <f t="shared" si="23"/>
        <v>32</v>
      </c>
      <c r="BO41" s="8">
        <f t="shared" si="24"/>
        <v>32</v>
      </c>
      <c r="BP41" s="139">
        <f t="shared" si="25"/>
        <v>-1.1999999999999993</v>
      </c>
      <c r="BQ41" s="139">
        <f t="shared" si="26"/>
        <v>-1.1999999999999993</v>
      </c>
    </row>
    <row r="42" spans="1:69">
      <c r="A42" s="8" t="s">
        <v>84</v>
      </c>
      <c r="B42" s="15">
        <f>'[3]15'!B44</f>
        <v>320</v>
      </c>
      <c r="C42" s="16">
        <f>'[3]15'!C44</f>
        <v>0</v>
      </c>
      <c r="D42" s="16">
        <f>'[3]15'!D44</f>
        <v>0</v>
      </c>
      <c r="E42" s="16">
        <f>'[3]15'!E44</f>
        <v>0</v>
      </c>
      <c r="F42" s="16">
        <f>'[3]15'!F44</f>
        <v>630</v>
      </c>
      <c r="G42" s="16">
        <f>'[3]15'!G44</f>
        <v>0</v>
      </c>
      <c r="H42" s="17">
        <f t="shared" si="27"/>
        <v>950</v>
      </c>
      <c r="I42" s="15">
        <f>'[3]15'!J44</f>
        <v>320</v>
      </c>
      <c r="J42" s="16">
        <f>'[3]15'!K44</f>
        <v>0</v>
      </c>
      <c r="K42" s="16">
        <f>'[3]15'!L44</f>
        <v>0</v>
      </c>
      <c r="L42" s="16">
        <f>'[3]15'!M44</f>
        <v>0</v>
      </c>
      <c r="M42" s="16">
        <f>'[3]15'!N44</f>
        <v>150</v>
      </c>
      <c r="N42" s="16">
        <f>'[3]15'!O44</f>
        <v>0</v>
      </c>
      <c r="O42" s="17">
        <f t="shared" si="28"/>
        <v>470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150</v>
      </c>
      <c r="V42" s="16">
        <f t="shared" si="29"/>
        <v>0</v>
      </c>
      <c r="W42" s="17">
        <f t="shared" si="30"/>
        <v>470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256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150</v>
      </c>
      <c r="AQ42" s="8">
        <f t="shared" si="31"/>
        <v>0</v>
      </c>
      <c r="AR42" s="8">
        <f t="shared" si="18"/>
        <v>406</v>
      </c>
      <c r="AT42" s="8">
        <v>30.8</v>
      </c>
      <c r="AU42" s="8">
        <v>30.8</v>
      </c>
      <c r="AW42" s="202">
        <v>32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 s="8">
        <f t="shared" si="19"/>
        <v>32</v>
      </c>
      <c r="BD42" s="202">
        <v>32</v>
      </c>
      <c r="BE42" s="202">
        <v>0</v>
      </c>
      <c r="BF42" s="202">
        <v>0</v>
      </c>
      <c r="BG42" s="202">
        <v>0</v>
      </c>
      <c r="BH42" s="202">
        <v>0</v>
      </c>
      <c r="BI42" s="202">
        <v>0</v>
      </c>
      <c r="BJ42" s="8">
        <f t="shared" si="20"/>
        <v>32</v>
      </c>
      <c r="BL42" s="8">
        <f t="shared" si="21"/>
        <v>30.8</v>
      </c>
      <c r="BM42" s="8">
        <f t="shared" si="22"/>
        <v>30.8</v>
      </c>
      <c r="BN42" s="8">
        <f t="shared" si="23"/>
        <v>32</v>
      </c>
      <c r="BO42" s="8">
        <f t="shared" si="24"/>
        <v>32</v>
      </c>
      <c r="BP42" s="139">
        <f t="shared" si="25"/>
        <v>-1.1999999999999993</v>
      </c>
      <c r="BQ42" s="139">
        <f t="shared" si="26"/>
        <v>-1.1999999999999993</v>
      </c>
    </row>
    <row r="43" spans="1:69">
      <c r="A43" s="8" t="s">
        <v>85</v>
      </c>
      <c r="B43" s="15">
        <f>'[3]15'!B45</f>
        <v>320</v>
      </c>
      <c r="C43" s="16">
        <f>'[3]15'!C45</f>
        <v>0</v>
      </c>
      <c r="D43" s="16">
        <f>'[3]15'!D45</f>
        <v>0</v>
      </c>
      <c r="E43" s="16">
        <f>'[3]15'!E45</f>
        <v>0</v>
      </c>
      <c r="F43" s="16">
        <f>'[3]15'!F45</f>
        <v>630</v>
      </c>
      <c r="G43" s="16">
        <f>'[3]15'!G45</f>
        <v>0</v>
      </c>
      <c r="H43" s="17">
        <f t="shared" si="27"/>
        <v>950</v>
      </c>
      <c r="I43" s="15">
        <f>'[3]15'!J45</f>
        <v>320</v>
      </c>
      <c r="J43" s="16">
        <f>'[3]15'!K45</f>
        <v>0</v>
      </c>
      <c r="K43" s="16">
        <f>'[3]15'!L45</f>
        <v>0</v>
      </c>
      <c r="L43" s="16">
        <f>'[3]15'!M45</f>
        <v>0</v>
      </c>
      <c r="M43" s="16">
        <f>'[3]15'!N45</f>
        <v>150</v>
      </c>
      <c r="N43" s="16">
        <f>'[3]15'!O45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32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32</v>
      </c>
      <c r="AE43" s="8">
        <f t="shared" si="11"/>
        <v>9.9499999999999993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9.9499999999999993</v>
      </c>
      <c r="AL43" s="8">
        <f t="shared" si="31"/>
        <v>278.05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428.05</v>
      </c>
      <c r="AT43" s="8">
        <v>30.8</v>
      </c>
      <c r="AU43" s="8">
        <v>30.8</v>
      </c>
      <c r="AW43" s="202">
        <v>32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 s="8">
        <f t="shared" si="19"/>
        <v>32</v>
      </c>
      <c r="BD43" s="202">
        <v>9.9499999999999993</v>
      </c>
      <c r="BE43" s="202">
        <v>0</v>
      </c>
      <c r="BF43" s="202">
        <v>0</v>
      </c>
      <c r="BG43" s="202">
        <v>0</v>
      </c>
      <c r="BH43" s="202">
        <v>0</v>
      </c>
      <c r="BI43" s="202">
        <v>0</v>
      </c>
      <c r="BJ43" s="8">
        <f t="shared" si="20"/>
        <v>9.9499999999999993</v>
      </c>
      <c r="BL43" s="8">
        <f t="shared" si="21"/>
        <v>30.8</v>
      </c>
      <c r="BM43" s="8">
        <f t="shared" si="22"/>
        <v>30.8</v>
      </c>
      <c r="BN43" s="8">
        <f t="shared" si="23"/>
        <v>32</v>
      </c>
      <c r="BO43" s="8">
        <f t="shared" si="24"/>
        <v>9.9499999999999993</v>
      </c>
      <c r="BP43" s="139">
        <f t="shared" si="25"/>
        <v>-1.1999999999999993</v>
      </c>
      <c r="BQ43" s="139">
        <f t="shared" si="26"/>
        <v>20.85</v>
      </c>
    </row>
    <row r="44" spans="1:69">
      <c r="A44" s="8" t="s">
        <v>86</v>
      </c>
      <c r="B44" s="15">
        <f>'[3]15'!B46</f>
        <v>320</v>
      </c>
      <c r="C44" s="16">
        <f>'[3]15'!C46</f>
        <v>0</v>
      </c>
      <c r="D44" s="16">
        <f>'[3]15'!D46</f>
        <v>0</v>
      </c>
      <c r="E44" s="16">
        <f>'[3]15'!E46</f>
        <v>0</v>
      </c>
      <c r="F44" s="16">
        <f>'[3]15'!F46</f>
        <v>630</v>
      </c>
      <c r="G44" s="16">
        <f>'[3]15'!G46</f>
        <v>0</v>
      </c>
      <c r="H44" s="17">
        <f t="shared" si="27"/>
        <v>950</v>
      </c>
      <c r="I44" s="15">
        <f>'[3]15'!J46</f>
        <v>320</v>
      </c>
      <c r="J44" s="16">
        <f>'[3]15'!K46</f>
        <v>0</v>
      </c>
      <c r="K44" s="16">
        <f>'[3]15'!L46</f>
        <v>0</v>
      </c>
      <c r="L44" s="16">
        <f>'[3]15'!M46</f>
        <v>0</v>
      </c>
      <c r="M44" s="16">
        <f>'[3]15'!N46</f>
        <v>150</v>
      </c>
      <c r="N44" s="16">
        <f>'[3]15'!O46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32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32</v>
      </c>
      <c r="AE44" s="8">
        <f t="shared" si="11"/>
        <v>9.9499999999999993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9.9499999999999993</v>
      </c>
      <c r="AL44" s="8">
        <f t="shared" si="31"/>
        <v>278.05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428.05</v>
      </c>
      <c r="AT44" s="8">
        <v>30.8</v>
      </c>
      <c r="AU44" s="8">
        <v>30.8</v>
      </c>
      <c r="AW44" s="202">
        <v>32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 s="8">
        <f t="shared" si="19"/>
        <v>32</v>
      </c>
      <c r="BD44" s="202">
        <v>9.9499999999999993</v>
      </c>
      <c r="BE44" s="202">
        <v>0</v>
      </c>
      <c r="BF44" s="202">
        <v>0</v>
      </c>
      <c r="BG44" s="202">
        <v>0</v>
      </c>
      <c r="BH44" s="202">
        <v>0</v>
      </c>
      <c r="BI44" s="202">
        <v>0</v>
      </c>
      <c r="BJ44" s="8">
        <f t="shared" si="20"/>
        <v>9.9499999999999993</v>
      </c>
      <c r="BL44" s="8">
        <f t="shared" si="21"/>
        <v>30.8</v>
      </c>
      <c r="BM44" s="8">
        <f t="shared" si="22"/>
        <v>30.8</v>
      </c>
      <c r="BN44" s="8">
        <f t="shared" si="23"/>
        <v>32</v>
      </c>
      <c r="BO44" s="8">
        <f t="shared" si="24"/>
        <v>9.9499999999999993</v>
      </c>
      <c r="BP44" s="139">
        <f t="shared" si="25"/>
        <v>-1.1999999999999993</v>
      </c>
      <c r="BQ44" s="139">
        <f t="shared" si="26"/>
        <v>20.85</v>
      </c>
    </row>
    <row r="45" spans="1:69">
      <c r="A45" s="8" t="s">
        <v>87</v>
      </c>
      <c r="B45" s="15">
        <f>'[3]15'!B47</f>
        <v>320</v>
      </c>
      <c r="C45" s="16">
        <f>'[3]15'!C47</f>
        <v>0</v>
      </c>
      <c r="D45" s="16">
        <f>'[3]15'!D47</f>
        <v>0</v>
      </c>
      <c r="E45" s="16">
        <f>'[3]15'!E47</f>
        <v>0</v>
      </c>
      <c r="F45" s="16">
        <f>'[3]15'!F47</f>
        <v>630</v>
      </c>
      <c r="G45" s="16">
        <f>'[3]15'!G47</f>
        <v>0</v>
      </c>
      <c r="H45" s="17">
        <f t="shared" si="27"/>
        <v>950</v>
      </c>
      <c r="I45" s="15">
        <f>'[3]15'!J47</f>
        <v>320</v>
      </c>
      <c r="J45" s="16">
        <f>'[3]15'!K47</f>
        <v>0</v>
      </c>
      <c r="K45" s="16">
        <f>'[3]15'!L47</f>
        <v>0</v>
      </c>
      <c r="L45" s="16">
        <f>'[3]15'!M47</f>
        <v>0</v>
      </c>
      <c r="M45" s="16">
        <f>'[3]15'!N47</f>
        <v>150</v>
      </c>
      <c r="N45" s="16">
        <f>'[3]15'!O47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32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32</v>
      </c>
      <c r="AE45" s="8">
        <f t="shared" si="11"/>
        <v>9.9499999999999993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9.9499999999999993</v>
      </c>
      <c r="AL45" s="8">
        <f t="shared" si="31"/>
        <v>278.05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428.05</v>
      </c>
      <c r="AT45" s="8">
        <v>30.8</v>
      </c>
      <c r="AU45" s="8">
        <v>9.58</v>
      </c>
      <c r="AW45" s="202">
        <v>32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8">
        <f t="shared" si="19"/>
        <v>32</v>
      </c>
      <c r="BD45" s="202">
        <v>9.9499999999999993</v>
      </c>
      <c r="BE45" s="202">
        <v>0</v>
      </c>
      <c r="BF45" s="202">
        <v>0</v>
      </c>
      <c r="BG45" s="202">
        <v>0</v>
      </c>
      <c r="BH45" s="202">
        <v>0</v>
      </c>
      <c r="BI45" s="202">
        <v>0</v>
      </c>
      <c r="BJ45" s="8">
        <f t="shared" si="20"/>
        <v>9.9499999999999993</v>
      </c>
      <c r="BL45" s="8">
        <f t="shared" si="21"/>
        <v>30.8</v>
      </c>
      <c r="BM45" s="8">
        <f t="shared" si="22"/>
        <v>9.58</v>
      </c>
      <c r="BN45" s="8">
        <f t="shared" si="23"/>
        <v>32</v>
      </c>
      <c r="BO45" s="8">
        <f t="shared" si="24"/>
        <v>9.9499999999999993</v>
      </c>
      <c r="BP45" s="139">
        <f t="shared" si="25"/>
        <v>-1.1999999999999993</v>
      </c>
      <c r="BQ45" s="139">
        <f t="shared" si="26"/>
        <v>-0.36999999999999922</v>
      </c>
    </row>
    <row r="46" spans="1:69">
      <c r="A46" s="8" t="s">
        <v>88</v>
      </c>
      <c r="B46" s="15">
        <f>'[3]15'!B48</f>
        <v>320</v>
      </c>
      <c r="C46" s="16">
        <f>'[3]15'!C48</f>
        <v>0</v>
      </c>
      <c r="D46" s="16">
        <f>'[3]15'!D48</f>
        <v>0</v>
      </c>
      <c r="E46" s="16">
        <f>'[3]15'!E48</f>
        <v>0</v>
      </c>
      <c r="F46" s="16">
        <f>'[3]15'!F48</f>
        <v>630</v>
      </c>
      <c r="G46" s="16">
        <f>'[3]15'!G48</f>
        <v>0</v>
      </c>
      <c r="H46" s="17">
        <f t="shared" si="27"/>
        <v>950</v>
      </c>
      <c r="I46" s="15">
        <f>'[3]15'!J48</f>
        <v>320</v>
      </c>
      <c r="J46" s="16">
        <f>'[3]15'!K48</f>
        <v>0</v>
      </c>
      <c r="K46" s="16">
        <f>'[3]15'!L48</f>
        <v>0</v>
      </c>
      <c r="L46" s="16">
        <f>'[3]15'!M48</f>
        <v>0</v>
      </c>
      <c r="M46" s="16">
        <f>'[3]15'!N48</f>
        <v>150</v>
      </c>
      <c r="N46" s="16">
        <f>'[3]15'!O48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32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32</v>
      </c>
      <c r="AE46" s="8">
        <f t="shared" si="11"/>
        <v>9.9499999999999993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9.9499999999999993</v>
      </c>
      <c r="AL46" s="8">
        <f t="shared" si="31"/>
        <v>278.05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428.05</v>
      </c>
      <c r="AT46" s="8">
        <v>30.8</v>
      </c>
      <c r="AU46" s="8">
        <v>9.58</v>
      </c>
      <c r="AW46" s="202">
        <v>32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 s="8">
        <f t="shared" si="19"/>
        <v>32</v>
      </c>
      <c r="BD46" s="202">
        <v>9.9499999999999993</v>
      </c>
      <c r="BE46" s="202">
        <v>0</v>
      </c>
      <c r="BF46" s="202">
        <v>0</v>
      </c>
      <c r="BG46" s="202">
        <v>0</v>
      </c>
      <c r="BH46" s="202">
        <v>0</v>
      </c>
      <c r="BI46" s="202">
        <v>0</v>
      </c>
      <c r="BJ46" s="8">
        <f t="shared" si="20"/>
        <v>9.9499999999999993</v>
      </c>
      <c r="BL46" s="8">
        <f t="shared" si="21"/>
        <v>30.8</v>
      </c>
      <c r="BM46" s="8">
        <f t="shared" si="22"/>
        <v>9.58</v>
      </c>
      <c r="BN46" s="8">
        <f t="shared" si="23"/>
        <v>32</v>
      </c>
      <c r="BO46" s="8">
        <f t="shared" si="24"/>
        <v>9.9499999999999993</v>
      </c>
      <c r="BP46" s="139">
        <f t="shared" si="25"/>
        <v>-1.1999999999999993</v>
      </c>
      <c r="BQ46" s="139">
        <f t="shared" si="26"/>
        <v>-0.36999999999999922</v>
      </c>
    </row>
    <row r="47" spans="1:69">
      <c r="A47" s="8" t="s">
        <v>89</v>
      </c>
      <c r="B47" s="15">
        <f>'[3]15'!B49</f>
        <v>320</v>
      </c>
      <c r="C47" s="16">
        <f>'[3]15'!C49</f>
        <v>0</v>
      </c>
      <c r="D47" s="16">
        <f>'[3]15'!D49</f>
        <v>0</v>
      </c>
      <c r="E47" s="16">
        <f>'[3]15'!E49</f>
        <v>0</v>
      </c>
      <c r="F47" s="16">
        <f>'[3]15'!F49</f>
        <v>630</v>
      </c>
      <c r="G47" s="16">
        <f>'[3]15'!G49</f>
        <v>0</v>
      </c>
      <c r="H47" s="17">
        <f t="shared" si="27"/>
        <v>950</v>
      </c>
      <c r="I47" s="15">
        <f>'[3]15'!J49</f>
        <v>320</v>
      </c>
      <c r="J47" s="16">
        <f>'[3]15'!K49</f>
        <v>0</v>
      </c>
      <c r="K47" s="16">
        <f>'[3]15'!L49</f>
        <v>0</v>
      </c>
      <c r="L47" s="16">
        <f>'[3]15'!M49</f>
        <v>0</v>
      </c>
      <c r="M47" s="16">
        <f>'[3]15'!N49</f>
        <v>150</v>
      </c>
      <c r="N47" s="16">
        <f>'[3]15'!O49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26.2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26.2</v>
      </c>
      <c r="AE47" s="8">
        <f t="shared" si="11"/>
        <v>26.2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26.2</v>
      </c>
      <c r="AL47" s="8">
        <f t="shared" si="31"/>
        <v>267.60000000000002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417.6</v>
      </c>
      <c r="AT47" s="8">
        <v>30.8</v>
      </c>
      <c r="AU47" s="8">
        <v>24.09</v>
      </c>
      <c r="AW47" s="202">
        <v>26.2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 s="8">
        <f t="shared" si="19"/>
        <v>26.2</v>
      </c>
      <c r="BD47" s="202">
        <v>26.2</v>
      </c>
      <c r="BE47" s="202">
        <v>0</v>
      </c>
      <c r="BF47" s="202">
        <v>0</v>
      </c>
      <c r="BG47" s="202">
        <v>0</v>
      </c>
      <c r="BH47" s="202">
        <v>0</v>
      </c>
      <c r="BI47" s="202">
        <v>0</v>
      </c>
      <c r="BJ47" s="8">
        <f t="shared" si="20"/>
        <v>26.2</v>
      </c>
      <c r="BL47" s="8">
        <f t="shared" si="21"/>
        <v>30.8</v>
      </c>
      <c r="BM47" s="8">
        <f t="shared" si="22"/>
        <v>24.09</v>
      </c>
      <c r="BN47" s="8">
        <f t="shared" si="23"/>
        <v>26.2</v>
      </c>
      <c r="BO47" s="8">
        <f t="shared" si="24"/>
        <v>26.2</v>
      </c>
      <c r="BP47" s="139">
        <f t="shared" si="25"/>
        <v>4.6000000000000014</v>
      </c>
      <c r="BQ47" s="139">
        <f t="shared" si="26"/>
        <v>-2.1099999999999994</v>
      </c>
    </row>
    <row r="48" spans="1:69">
      <c r="A48" s="8" t="s">
        <v>90</v>
      </c>
      <c r="B48" s="15">
        <f>'[3]15'!B50</f>
        <v>320</v>
      </c>
      <c r="C48" s="16">
        <f>'[3]15'!C50</f>
        <v>0</v>
      </c>
      <c r="D48" s="16">
        <f>'[3]15'!D50</f>
        <v>0</v>
      </c>
      <c r="E48" s="16">
        <f>'[3]15'!E50</f>
        <v>0</v>
      </c>
      <c r="F48" s="16">
        <f>'[3]15'!F50</f>
        <v>630</v>
      </c>
      <c r="G48" s="16">
        <f>'[3]15'!G50</f>
        <v>0</v>
      </c>
      <c r="H48" s="17">
        <f t="shared" si="27"/>
        <v>950</v>
      </c>
      <c r="I48" s="15">
        <f>'[3]15'!J50</f>
        <v>320</v>
      </c>
      <c r="J48" s="16">
        <f>'[3]15'!K50</f>
        <v>0</v>
      </c>
      <c r="K48" s="16">
        <f>'[3]15'!L50</f>
        <v>0</v>
      </c>
      <c r="L48" s="16">
        <f>'[3]15'!M50</f>
        <v>0</v>
      </c>
      <c r="M48" s="16">
        <f>'[3]15'!N50</f>
        <v>150</v>
      </c>
      <c r="N48" s="16">
        <f>'[3]15'!O50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26.2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26.2</v>
      </c>
      <c r="AE48" s="8">
        <f t="shared" si="11"/>
        <v>26.2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26.2</v>
      </c>
      <c r="AL48" s="8">
        <f t="shared" si="31"/>
        <v>267.60000000000002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417.6</v>
      </c>
      <c r="AT48" s="8">
        <v>30.8</v>
      </c>
      <c r="AU48" s="8">
        <v>24.09</v>
      </c>
      <c r="AW48" s="202">
        <v>26.2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 s="8">
        <f t="shared" si="19"/>
        <v>26.2</v>
      </c>
      <c r="BD48" s="202">
        <v>26.2</v>
      </c>
      <c r="BE48" s="202">
        <v>0</v>
      </c>
      <c r="BF48" s="202">
        <v>0</v>
      </c>
      <c r="BG48" s="202">
        <v>0</v>
      </c>
      <c r="BH48" s="202">
        <v>0</v>
      </c>
      <c r="BI48" s="202">
        <v>0</v>
      </c>
      <c r="BJ48" s="8">
        <f t="shared" si="20"/>
        <v>26.2</v>
      </c>
      <c r="BL48" s="8">
        <f t="shared" si="21"/>
        <v>30.8</v>
      </c>
      <c r="BM48" s="8">
        <f t="shared" si="22"/>
        <v>24.09</v>
      </c>
      <c r="BN48" s="8">
        <f t="shared" si="23"/>
        <v>26.2</v>
      </c>
      <c r="BO48" s="8">
        <f t="shared" si="24"/>
        <v>26.2</v>
      </c>
      <c r="BP48" s="139">
        <f t="shared" si="25"/>
        <v>4.6000000000000014</v>
      </c>
      <c r="BQ48" s="139">
        <f t="shared" si="26"/>
        <v>-2.1099999999999994</v>
      </c>
    </row>
    <row r="49" spans="1:69">
      <c r="A49" s="8" t="s">
        <v>91</v>
      </c>
      <c r="B49" s="15">
        <f>'[3]15'!B51</f>
        <v>320</v>
      </c>
      <c r="C49" s="16">
        <f>'[3]15'!C51</f>
        <v>0</v>
      </c>
      <c r="D49" s="16">
        <f>'[3]15'!D51</f>
        <v>0</v>
      </c>
      <c r="E49" s="16">
        <f>'[3]15'!E51</f>
        <v>0</v>
      </c>
      <c r="F49" s="16">
        <f>'[3]15'!F51</f>
        <v>630</v>
      </c>
      <c r="G49" s="16">
        <f>'[3]15'!G51</f>
        <v>0</v>
      </c>
      <c r="H49" s="17">
        <f t="shared" si="27"/>
        <v>950</v>
      </c>
      <c r="I49" s="15">
        <f>'[3]15'!J51</f>
        <v>320</v>
      </c>
      <c r="J49" s="16">
        <f>'[3]15'!K51</f>
        <v>0</v>
      </c>
      <c r="K49" s="16">
        <f>'[3]15'!L51</f>
        <v>0</v>
      </c>
      <c r="L49" s="16">
        <f>'[3]15'!M51</f>
        <v>0</v>
      </c>
      <c r="M49" s="16">
        <f>'[3]15'!N51</f>
        <v>150</v>
      </c>
      <c r="N49" s="16">
        <f>'[3]15'!O51</f>
        <v>0</v>
      </c>
      <c r="O49" s="17">
        <f t="shared" si="28"/>
        <v>470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150</v>
      </c>
      <c r="V49" s="16">
        <f t="shared" si="29"/>
        <v>0</v>
      </c>
      <c r="W49" s="17">
        <f t="shared" si="30"/>
        <v>470</v>
      </c>
      <c r="X49" s="8">
        <f t="shared" si="4"/>
        <v>26.2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26.2</v>
      </c>
      <c r="AE49" s="8">
        <f t="shared" si="11"/>
        <v>26.2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26.2</v>
      </c>
      <c r="AL49" s="8">
        <f t="shared" si="31"/>
        <v>267.60000000000002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150</v>
      </c>
      <c r="AQ49" s="8">
        <f t="shared" si="31"/>
        <v>0</v>
      </c>
      <c r="AR49" s="8">
        <f t="shared" si="18"/>
        <v>417.6</v>
      </c>
      <c r="AT49" s="8">
        <v>30.8</v>
      </c>
      <c r="AU49" s="8">
        <v>24.09</v>
      </c>
      <c r="AW49" s="202">
        <v>26.2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 s="8">
        <f t="shared" si="19"/>
        <v>26.2</v>
      </c>
      <c r="BD49" s="202">
        <v>26.2</v>
      </c>
      <c r="BE49" s="202">
        <v>0</v>
      </c>
      <c r="BF49" s="202">
        <v>0</v>
      </c>
      <c r="BG49" s="202">
        <v>0</v>
      </c>
      <c r="BH49" s="202">
        <v>0</v>
      </c>
      <c r="BI49" s="202">
        <v>0</v>
      </c>
      <c r="BJ49" s="8">
        <f t="shared" si="20"/>
        <v>26.2</v>
      </c>
      <c r="BL49" s="8">
        <f t="shared" si="21"/>
        <v>30.8</v>
      </c>
      <c r="BM49" s="8">
        <f t="shared" si="22"/>
        <v>24.09</v>
      </c>
      <c r="BN49" s="8">
        <f t="shared" si="23"/>
        <v>26.2</v>
      </c>
      <c r="BO49" s="8">
        <f t="shared" si="24"/>
        <v>26.2</v>
      </c>
      <c r="BP49" s="139">
        <f t="shared" si="25"/>
        <v>4.6000000000000014</v>
      </c>
      <c r="BQ49" s="139">
        <f t="shared" si="26"/>
        <v>-2.1099999999999994</v>
      </c>
    </row>
    <row r="50" spans="1:69">
      <c r="A50" s="8" t="s">
        <v>92</v>
      </c>
      <c r="B50" s="15">
        <f>'[3]15'!B52</f>
        <v>320</v>
      </c>
      <c r="C50" s="16">
        <f>'[3]15'!C52</f>
        <v>0</v>
      </c>
      <c r="D50" s="16">
        <f>'[3]15'!D52</f>
        <v>0</v>
      </c>
      <c r="E50" s="16">
        <f>'[3]15'!E52</f>
        <v>0</v>
      </c>
      <c r="F50" s="16">
        <f>'[3]15'!F52</f>
        <v>630</v>
      </c>
      <c r="G50" s="16">
        <f>'[3]15'!G52</f>
        <v>0</v>
      </c>
      <c r="H50" s="17">
        <f t="shared" si="27"/>
        <v>950</v>
      </c>
      <c r="I50" s="15">
        <f>'[3]15'!J52</f>
        <v>320</v>
      </c>
      <c r="J50" s="16">
        <f>'[3]15'!K52</f>
        <v>0</v>
      </c>
      <c r="K50" s="16">
        <f>'[3]15'!L52</f>
        <v>0</v>
      </c>
      <c r="L50" s="16">
        <f>'[3]15'!M52</f>
        <v>0</v>
      </c>
      <c r="M50" s="16">
        <f>'[3]15'!N52</f>
        <v>150</v>
      </c>
      <c r="N50" s="16">
        <f>'[3]15'!O52</f>
        <v>0</v>
      </c>
      <c r="O50" s="17">
        <f t="shared" si="28"/>
        <v>470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150</v>
      </c>
      <c r="V50" s="16">
        <f t="shared" si="29"/>
        <v>0</v>
      </c>
      <c r="W50" s="17">
        <f t="shared" si="30"/>
        <v>470</v>
      </c>
      <c r="X50" s="8">
        <f t="shared" si="4"/>
        <v>26.2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26.2</v>
      </c>
      <c r="AE50" s="8">
        <f t="shared" si="11"/>
        <v>26.2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26.2</v>
      </c>
      <c r="AL50" s="8">
        <f t="shared" si="31"/>
        <v>267.60000000000002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150</v>
      </c>
      <c r="AQ50" s="8">
        <f t="shared" si="31"/>
        <v>0</v>
      </c>
      <c r="AR50" s="8">
        <f t="shared" si="18"/>
        <v>417.6</v>
      </c>
      <c r="AT50" s="8">
        <v>30.8</v>
      </c>
      <c r="AU50" s="8">
        <v>24.09</v>
      </c>
      <c r="AW50" s="202">
        <v>26.2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 s="8">
        <f t="shared" si="19"/>
        <v>26.2</v>
      </c>
      <c r="BD50" s="202">
        <v>26.2</v>
      </c>
      <c r="BE50" s="202">
        <v>0</v>
      </c>
      <c r="BF50" s="202">
        <v>0</v>
      </c>
      <c r="BG50" s="202">
        <v>0</v>
      </c>
      <c r="BH50" s="202">
        <v>0</v>
      </c>
      <c r="BI50" s="202">
        <v>0</v>
      </c>
      <c r="BJ50" s="8">
        <f t="shared" si="20"/>
        <v>26.2</v>
      </c>
      <c r="BL50" s="8">
        <f t="shared" si="21"/>
        <v>30.8</v>
      </c>
      <c r="BM50" s="8">
        <f t="shared" si="22"/>
        <v>24.09</v>
      </c>
      <c r="BN50" s="8">
        <f t="shared" si="23"/>
        <v>26.2</v>
      </c>
      <c r="BO50" s="8">
        <f t="shared" si="24"/>
        <v>26.2</v>
      </c>
      <c r="BP50" s="139">
        <f t="shared" si="25"/>
        <v>4.6000000000000014</v>
      </c>
      <c r="BQ50" s="139">
        <f t="shared" si="26"/>
        <v>-2.1099999999999994</v>
      </c>
    </row>
    <row r="51" spans="1:69">
      <c r="A51" s="8" t="s">
        <v>93</v>
      </c>
      <c r="B51" s="15">
        <f>'[3]15'!B53</f>
        <v>320</v>
      </c>
      <c r="C51" s="16">
        <f>'[3]15'!C53</f>
        <v>0</v>
      </c>
      <c r="D51" s="16">
        <f>'[3]15'!D53</f>
        <v>0</v>
      </c>
      <c r="E51" s="16">
        <f>'[3]15'!E53</f>
        <v>0</v>
      </c>
      <c r="F51" s="16">
        <f>'[3]15'!F53</f>
        <v>630</v>
      </c>
      <c r="G51" s="16">
        <f>'[3]15'!G53</f>
        <v>0</v>
      </c>
      <c r="H51" s="17">
        <f t="shared" si="27"/>
        <v>950</v>
      </c>
      <c r="I51" s="15">
        <f>'[3]15'!J53</f>
        <v>320</v>
      </c>
      <c r="J51" s="16">
        <f>'[3]15'!K53</f>
        <v>0</v>
      </c>
      <c r="K51" s="16">
        <f>'[3]15'!L53</f>
        <v>0</v>
      </c>
      <c r="L51" s="16">
        <f>'[3]15'!M53</f>
        <v>0</v>
      </c>
      <c r="M51" s="16">
        <f>'[3]15'!N53</f>
        <v>150</v>
      </c>
      <c r="N51" s="16">
        <f>'[3]15'!O53</f>
        <v>0</v>
      </c>
      <c r="O51" s="17">
        <f t="shared" si="28"/>
        <v>470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150</v>
      </c>
      <c r="V51" s="16">
        <f t="shared" si="29"/>
        <v>0</v>
      </c>
      <c r="W51" s="17">
        <f t="shared" si="30"/>
        <v>470</v>
      </c>
      <c r="X51" s="8">
        <f t="shared" si="4"/>
        <v>26.2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26.2</v>
      </c>
      <c r="AE51" s="8">
        <f t="shared" si="11"/>
        <v>26.2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26.2</v>
      </c>
      <c r="AL51" s="8">
        <f t="shared" si="31"/>
        <v>267.60000000000002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150</v>
      </c>
      <c r="AQ51" s="8">
        <f t="shared" si="31"/>
        <v>0</v>
      </c>
      <c r="AR51" s="8">
        <f t="shared" si="18"/>
        <v>417.6</v>
      </c>
      <c r="AT51" s="8">
        <v>25.22</v>
      </c>
      <c r="AU51" s="8">
        <v>25.22</v>
      </c>
      <c r="AW51" s="202">
        <v>26.2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 s="8">
        <f t="shared" si="19"/>
        <v>26.2</v>
      </c>
      <c r="BD51" s="202">
        <v>26.2</v>
      </c>
      <c r="BE51" s="202">
        <v>0</v>
      </c>
      <c r="BF51" s="202">
        <v>0</v>
      </c>
      <c r="BG51" s="202">
        <v>0</v>
      </c>
      <c r="BH51" s="202">
        <v>0</v>
      </c>
      <c r="BI51" s="202">
        <v>0</v>
      </c>
      <c r="BJ51" s="8">
        <f t="shared" si="20"/>
        <v>26.2</v>
      </c>
      <c r="BL51" s="8">
        <f t="shared" si="21"/>
        <v>25.22</v>
      </c>
      <c r="BM51" s="8">
        <f t="shared" si="22"/>
        <v>25.22</v>
      </c>
      <c r="BN51" s="8">
        <f t="shared" si="23"/>
        <v>26.2</v>
      </c>
      <c r="BO51" s="8">
        <f t="shared" si="24"/>
        <v>26.2</v>
      </c>
      <c r="BP51" s="139">
        <f t="shared" si="25"/>
        <v>-0.98000000000000043</v>
      </c>
      <c r="BQ51" s="139">
        <f t="shared" si="26"/>
        <v>-0.98000000000000043</v>
      </c>
    </row>
    <row r="52" spans="1:69">
      <c r="A52" s="8" t="s">
        <v>94</v>
      </c>
      <c r="B52" s="15">
        <f>'[3]15'!B54</f>
        <v>320</v>
      </c>
      <c r="C52" s="16">
        <f>'[3]15'!C54</f>
        <v>0</v>
      </c>
      <c r="D52" s="16">
        <f>'[3]15'!D54</f>
        <v>0</v>
      </c>
      <c r="E52" s="16">
        <f>'[3]15'!E54</f>
        <v>0</v>
      </c>
      <c r="F52" s="16">
        <f>'[3]15'!F54</f>
        <v>630</v>
      </c>
      <c r="G52" s="16">
        <f>'[3]15'!G54</f>
        <v>0</v>
      </c>
      <c r="H52" s="17">
        <f t="shared" si="27"/>
        <v>950</v>
      </c>
      <c r="I52" s="15">
        <f>'[3]15'!J54</f>
        <v>320</v>
      </c>
      <c r="J52" s="16">
        <f>'[3]15'!K54</f>
        <v>0</v>
      </c>
      <c r="K52" s="16">
        <f>'[3]15'!L54</f>
        <v>0</v>
      </c>
      <c r="L52" s="16">
        <f>'[3]15'!M54</f>
        <v>0</v>
      </c>
      <c r="M52" s="16">
        <f>'[3]15'!N54</f>
        <v>150</v>
      </c>
      <c r="N52" s="16">
        <f>'[3]15'!O54</f>
        <v>0</v>
      </c>
      <c r="O52" s="17">
        <f t="shared" si="28"/>
        <v>470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150</v>
      </c>
      <c r="V52" s="16">
        <f t="shared" si="29"/>
        <v>0</v>
      </c>
      <c r="W52" s="17">
        <f t="shared" si="30"/>
        <v>470</v>
      </c>
      <c r="X52" s="8">
        <f t="shared" si="4"/>
        <v>26.2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26.2</v>
      </c>
      <c r="AE52" s="8">
        <f t="shared" si="11"/>
        <v>26.2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26.2</v>
      </c>
      <c r="AL52" s="8">
        <f t="shared" si="31"/>
        <v>267.60000000000002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150</v>
      </c>
      <c r="AQ52" s="8">
        <f t="shared" si="31"/>
        <v>0</v>
      </c>
      <c r="AR52" s="8">
        <f t="shared" si="18"/>
        <v>417.6</v>
      </c>
      <c r="AT52" s="8">
        <v>25.22</v>
      </c>
      <c r="AU52" s="8">
        <v>25.22</v>
      </c>
      <c r="AW52" s="202">
        <v>26.2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 s="8">
        <f t="shared" si="19"/>
        <v>26.2</v>
      </c>
      <c r="BD52" s="202">
        <v>26.2</v>
      </c>
      <c r="BE52" s="202">
        <v>0</v>
      </c>
      <c r="BF52" s="202">
        <v>0</v>
      </c>
      <c r="BG52" s="202">
        <v>0</v>
      </c>
      <c r="BH52" s="202">
        <v>0</v>
      </c>
      <c r="BI52" s="202">
        <v>0</v>
      </c>
      <c r="BJ52" s="8">
        <f t="shared" si="20"/>
        <v>26.2</v>
      </c>
      <c r="BL52" s="8">
        <f t="shared" si="21"/>
        <v>25.22</v>
      </c>
      <c r="BM52" s="8">
        <f t="shared" si="22"/>
        <v>25.22</v>
      </c>
      <c r="BN52" s="8">
        <f t="shared" si="23"/>
        <v>26.2</v>
      </c>
      <c r="BO52" s="8">
        <f t="shared" si="24"/>
        <v>26.2</v>
      </c>
      <c r="BP52" s="139">
        <f t="shared" si="25"/>
        <v>-0.98000000000000043</v>
      </c>
      <c r="BQ52" s="139">
        <f t="shared" si="26"/>
        <v>-0.98000000000000043</v>
      </c>
    </row>
    <row r="53" spans="1:69">
      <c r="A53" s="8" t="s">
        <v>95</v>
      </c>
      <c r="B53" s="15">
        <f>'[3]15'!B55</f>
        <v>320</v>
      </c>
      <c r="C53" s="16">
        <f>'[3]15'!C55</f>
        <v>0</v>
      </c>
      <c r="D53" s="16">
        <f>'[3]15'!D55</f>
        <v>0</v>
      </c>
      <c r="E53" s="16">
        <f>'[3]15'!E55</f>
        <v>0</v>
      </c>
      <c r="F53" s="16">
        <f>'[3]15'!F55</f>
        <v>630</v>
      </c>
      <c r="G53" s="16">
        <f>'[3]15'!G55</f>
        <v>0</v>
      </c>
      <c r="H53" s="17">
        <f t="shared" si="27"/>
        <v>950</v>
      </c>
      <c r="I53" s="15">
        <f>'[3]15'!J55</f>
        <v>320</v>
      </c>
      <c r="J53" s="16">
        <f>'[3]15'!K55</f>
        <v>0</v>
      </c>
      <c r="K53" s="16">
        <f>'[3]15'!L55</f>
        <v>0</v>
      </c>
      <c r="L53" s="16">
        <f>'[3]15'!M55</f>
        <v>0</v>
      </c>
      <c r="M53" s="16">
        <f>'[3]15'!N55</f>
        <v>150</v>
      </c>
      <c r="N53" s="16">
        <f>'[3]15'!O55</f>
        <v>0</v>
      </c>
      <c r="O53" s="17">
        <f t="shared" si="28"/>
        <v>470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150</v>
      </c>
      <c r="V53" s="16">
        <f t="shared" si="29"/>
        <v>0</v>
      </c>
      <c r="W53" s="17">
        <f t="shared" si="30"/>
        <v>470</v>
      </c>
      <c r="X53" s="8">
        <f t="shared" si="4"/>
        <v>26.2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26.2</v>
      </c>
      <c r="AE53" s="8">
        <f t="shared" si="11"/>
        <v>26.2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26.2</v>
      </c>
      <c r="AL53" s="8">
        <f t="shared" si="31"/>
        <v>267.60000000000002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150</v>
      </c>
      <c r="AQ53" s="8">
        <f t="shared" si="31"/>
        <v>0</v>
      </c>
      <c r="AR53" s="8">
        <f t="shared" si="18"/>
        <v>417.6</v>
      </c>
      <c r="AT53" s="8">
        <v>25.22</v>
      </c>
      <c r="AU53" s="8">
        <v>25.22</v>
      </c>
      <c r="AW53" s="202">
        <v>26.2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8">
        <f t="shared" si="19"/>
        <v>26.2</v>
      </c>
      <c r="BD53" s="202">
        <v>26.2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8">
        <f t="shared" si="20"/>
        <v>26.2</v>
      </c>
      <c r="BL53" s="8">
        <f t="shared" si="21"/>
        <v>25.22</v>
      </c>
      <c r="BM53" s="8">
        <f t="shared" si="22"/>
        <v>25.22</v>
      </c>
      <c r="BN53" s="8">
        <f t="shared" si="23"/>
        <v>26.2</v>
      </c>
      <c r="BO53" s="8">
        <f t="shared" si="24"/>
        <v>26.2</v>
      </c>
      <c r="BP53" s="139">
        <f t="shared" si="25"/>
        <v>-0.98000000000000043</v>
      </c>
      <c r="BQ53" s="139">
        <f t="shared" si="26"/>
        <v>-0.98000000000000043</v>
      </c>
    </row>
    <row r="54" spans="1:69">
      <c r="A54" s="8" t="s">
        <v>96</v>
      </c>
      <c r="B54" s="15">
        <f>'[3]15'!B56</f>
        <v>320</v>
      </c>
      <c r="C54" s="16">
        <f>'[3]15'!C56</f>
        <v>0</v>
      </c>
      <c r="D54" s="16">
        <f>'[3]15'!D56</f>
        <v>0</v>
      </c>
      <c r="E54" s="16">
        <f>'[3]15'!E56</f>
        <v>0</v>
      </c>
      <c r="F54" s="16">
        <f>'[3]15'!F56</f>
        <v>630</v>
      </c>
      <c r="G54" s="16">
        <f>'[3]15'!G56</f>
        <v>0</v>
      </c>
      <c r="H54" s="17">
        <f t="shared" si="27"/>
        <v>950</v>
      </c>
      <c r="I54" s="15">
        <f>'[3]15'!J56</f>
        <v>320</v>
      </c>
      <c r="J54" s="16">
        <f>'[3]15'!K56</f>
        <v>0</v>
      </c>
      <c r="K54" s="16">
        <f>'[3]15'!L56</f>
        <v>0</v>
      </c>
      <c r="L54" s="16">
        <f>'[3]15'!M56</f>
        <v>0</v>
      </c>
      <c r="M54" s="16">
        <f>'[3]15'!N56</f>
        <v>150</v>
      </c>
      <c r="N54" s="16">
        <f>'[3]15'!O56</f>
        <v>0</v>
      </c>
      <c r="O54" s="17">
        <f t="shared" si="28"/>
        <v>470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150</v>
      </c>
      <c r="V54" s="16">
        <f t="shared" si="29"/>
        <v>0</v>
      </c>
      <c r="W54" s="17">
        <f t="shared" si="30"/>
        <v>470</v>
      </c>
      <c r="X54" s="8">
        <f t="shared" si="4"/>
        <v>26.2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26.2</v>
      </c>
      <c r="AE54" s="8">
        <f t="shared" si="11"/>
        <v>26.2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26.2</v>
      </c>
      <c r="AL54" s="8">
        <f t="shared" si="31"/>
        <v>267.60000000000002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150</v>
      </c>
      <c r="AQ54" s="8">
        <f t="shared" si="31"/>
        <v>0</v>
      </c>
      <c r="AR54" s="8">
        <f t="shared" si="18"/>
        <v>417.6</v>
      </c>
      <c r="AT54" s="8">
        <v>25.22</v>
      </c>
      <c r="AU54" s="8">
        <v>25.22</v>
      </c>
      <c r="AW54" s="202">
        <v>26.2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 s="8">
        <f t="shared" si="19"/>
        <v>26.2</v>
      </c>
      <c r="BD54" s="202">
        <v>26.2</v>
      </c>
      <c r="BE54" s="202">
        <v>0</v>
      </c>
      <c r="BF54" s="202">
        <v>0</v>
      </c>
      <c r="BG54" s="202">
        <v>0</v>
      </c>
      <c r="BH54" s="202">
        <v>0</v>
      </c>
      <c r="BI54" s="202">
        <v>0</v>
      </c>
      <c r="BJ54" s="8">
        <f t="shared" si="20"/>
        <v>26.2</v>
      </c>
      <c r="BL54" s="8">
        <f t="shared" si="21"/>
        <v>25.22</v>
      </c>
      <c r="BM54" s="8">
        <f t="shared" si="22"/>
        <v>25.22</v>
      </c>
      <c r="BN54" s="8">
        <f t="shared" si="23"/>
        <v>26.2</v>
      </c>
      <c r="BO54" s="8">
        <f t="shared" si="24"/>
        <v>26.2</v>
      </c>
      <c r="BP54" s="139">
        <f t="shared" si="25"/>
        <v>-0.98000000000000043</v>
      </c>
      <c r="BQ54" s="139">
        <f t="shared" si="26"/>
        <v>-0.98000000000000043</v>
      </c>
    </row>
    <row r="55" spans="1:69">
      <c r="A55" s="8" t="s">
        <v>97</v>
      </c>
      <c r="B55" s="15">
        <f>'[3]15'!B57</f>
        <v>320</v>
      </c>
      <c r="C55" s="16">
        <f>'[3]15'!C57</f>
        <v>0</v>
      </c>
      <c r="D55" s="16">
        <f>'[3]15'!D57</f>
        <v>0</v>
      </c>
      <c r="E55" s="16">
        <f>'[3]15'!E57</f>
        <v>0</v>
      </c>
      <c r="F55" s="16">
        <f>'[3]15'!F57</f>
        <v>630</v>
      </c>
      <c r="G55" s="16">
        <f>'[3]15'!G57</f>
        <v>0</v>
      </c>
      <c r="H55" s="17">
        <f t="shared" si="27"/>
        <v>950</v>
      </c>
      <c r="I55" s="15">
        <f>'[3]15'!J57</f>
        <v>320</v>
      </c>
      <c r="J55" s="16">
        <f>'[3]15'!K57</f>
        <v>0</v>
      </c>
      <c r="K55" s="16">
        <f>'[3]15'!L57</f>
        <v>0</v>
      </c>
      <c r="L55" s="16">
        <f>'[3]15'!M57</f>
        <v>0</v>
      </c>
      <c r="M55" s="16">
        <f>'[3]15'!N57</f>
        <v>150</v>
      </c>
      <c r="N55" s="16">
        <f>'[3]15'!O57</f>
        <v>0</v>
      </c>
      <c r="O55" s="17">
        <f t="shared" si="28"/>
        <v>470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150</v>
      </c>
      <c r="V55" s="16">
        <f t="shared" si="29"/>
        <v>0</v>
      </c>
      <c r="W55" s="17">
        <f t="shared" si="30"/>
        <v>470</v>
      </c>
      <c r="X55" s="8">
        <f t="shared" si="4"/>
        <v>26.2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26.2</v>
      </c>
      <c r="AE55" s="8">
        <f t="shared" si="11"/>
        <v>26.2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26.2</v>
      </c>
      <c r="AL55" s="8">
        <f t="shared" si="31"/>
        <v>267.60000000000002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150</v>
      </c>
      <c r="AQ55" s="8">
        <f t="shared" si="31"/>
        <v>0</v>
      </c>
      <c r="AR55" s="8">
        <f t="shared" si="18"/>
        <v>417.6</v>
      </c>
      <c r="AT55" s="8">
        <v>25.22</v>
      </c>
      <c r="AU55" s="8">
        <v>25.22</v>
      </c>
      <c r="AW55" s="202">
        <v>26.2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 s="8">
        <f t="shared" si="19"/>
        <v>26.2</v>
      </c>
      <c r="BD55" s="202">
        <v>26.2</v>
      </c>
      <c r="BE55" s="202">
        <v>0</v>
      </c>
      <c r="BF55" s="202">
        <v>0</v>
      </c>
      <c r="BG55" s="202">
        <v>0</v>
      </c>
      <c r="BH55" s="202">
        <v>0</v>
      </c>
      <c r="BI55" s="202">
        <v>0</v>
      </c>
      <c r="BJ55" s="8">
        <f t="shared" si="20"/>
        <v>26.2</v>
      </c>
      <c r="BL55" s="8">
        <f t="shared" si="21"/>
        <v>25.22</v>
      </c>
      <c r="BM55" s="8">
        <f t="shared" si="22"/>
        <v>25.22</v>
      </c>
      <c r="BN55" s="8">
        <f t="shared" si="23"/>
        <v>26.2</v>
      </c>
      <c r="BO55" s="8">
        <f t="shared" si="24"/>
        <v>26.2</v>
      </c>
      <c r="BP55" s="139">
        <f t="shared" si="25"/>
        <v>-0.98000000000000043</v>
      </c>
      <c r="BQ55" s="139">
        <f t="shared" si="26"/>
        <v>-0.98000000000000043</v>
      </c>
    </row>
    <row r="56" spans="1:69">
      <c r="A56" s="8" t="s">
        <v>98</v>
      </c>
      <c r="B56" s="15">
        <f>'[3]15'!B58</f>
        <v>320</v>
      </c>
      <c r="C56" s="16">
        <f>'[3]15'!C58</f>
        <v>0</v>
      </c>
      <c r="D56" s="16">
        <f>'[3]15'!D58</f>
        <v>0</v>
      </c>
      <c r="E56" s="16">
        <f>'[3]15'!E58</f>
        <v>0</v>
      </c>
      <c r="F56" s="16">
        <f>'[3]15'!F58</f>
        <v>630</v>
      </c>
      <c r="G56" s="16">
        <f>'[3]15'!G58</f>
        <v>0</v>
      </c>
      <c r="H56" s="17">
        <f t="shared" si="27"/>
        <v>950</v>
      </c>
      <c r="I56" s="15">
        <f>'[3]15'!J58</f>
        <v>320</v>
      </c>
      <c r="J56" s="16">
        <f>'[3]15'!K58</f>
        <v>0</v>
      </c>
      <c r="K56" s="16">
        <f>'[3]15'!L58</f>
        <v>0</v>
      </c>
      <c r="L56" s="16">
        <f>'[3]15'!M58</f>
        <v>0</v>
      </c>
      <c r="M56" s="16">
        <f>'[3]15'!N58</f>
        <v>150</v>
      </c>
      <c r="N56" s="16">
        <f>'[3]15'!O58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26.2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26.2</v>
      </c>
      <c r="AE56" s="8">
        <f t="shared" si="11"/>
        <v>26.2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26.2</v>
      </c>
      <c r="AL56" s="8">
        <f t="shared" si="31"/>
        <v>267.60000000000002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150</v>
      </c>
      <c r="AQ56" s="8">
        <f t="shared" si="31"/>
        <v>0</v>
      </c>
      <c r="AR56" s="8">
        <f t="shared" si="18"/>
        <v>417.6</v>
      </c>
      <c r="AT56" s="8">
        <v>25.22</v>
      </c>
      <c r="AU56" s="8">
        <v>25.22</v>
      </c>
      <c r="AW56" s="202">
        <v>26.2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8">
        <f t="shared" si="19"/>
        <v>26.2</v>
      </c>
      <c r="BD56" s="202">
        <v>26.2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8">
        <f t="shared" si="20"/>
        <v>26.2</v>
      </c>
      <c r="BL56" s="8">
        <f t="shared" si="21"/>
        <v>25.22</v>
      </c>
      <c r="BM56" s="8">
        <f t="shared" si="22"/>
        <v>25.22</v>
      </c>
      <c r="BN56" s="8">
        <f t="shared" si="23"/>
        <v>26.2</v>
      </c>
      <c r="BO56" s="8">
        <f t="shared" si="24"/>
        <v>26.2</v>
      </c>
      <c r="BP56" s="139">
        <f t="shared" si="25"/>
        <v>-0.98000000000000043</v>
      </c>
      <c r="BQ56" s="139">
        <f t="shared" si="26"/>
        <v>-0.98000000000000043</v>
      </c>
    </row>
    <row r="57" spans="1:69">
      <c r="A57" s="8" t="s">
        <v>99</v>
      </c>
      <c r="B57" s="15">
        <f>'[3]15'!B59</f>
        <v>320</v>
      </c>
      <c r="C57" s="16">
        <f>'[3]15'!C59</f>
        <v>0</v>
      </c>
      <c r="D57" s="16">
        <f>'[3]15'!D59</f>
        <v>0</v>
      </c>
      <c r="E57" s="16">
        <f>'[3]15'!E59</f>
        <v>0</v>
      </c>
      <c r="F57" s="16">
        <f>'[3]15'!F59</f>
        <v>630</v>
      </c>
      <c r="G57" s="16">
        <f>'[3]15'!G59</f>
        <v>0</v>
      </c>
      <c r="H57" s="17">
        <f t="shared" si="27"/>
        <v>950</v>
      </c>
      <c r="I57" s="15">
        <f>'[3]15'!J59</f>
        <v>320</v>
      </c>
      <c r="J57" s="16">
        <f>'[3]15'!K59</f>
        <v>0</v>
      </c>
      <c r="K57" s="16">
        <f>'[3]15'!L59</f>
        <v>0</v>
      </c>
      <c r="L57" s="16">
        <f>'[3]15'!M59</f>
        <v>0</v>
      </c>
      <c r="M57" s="16">
        <f>'[3]15'!N59</f>
        <v>150</v>
      </c>
      <c r="N57" s="16">
        <f>'[3]15'!O59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26.2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26.2</v>
      </c>
      <c r="AE57" s="8">
        <f t="shared" si="11"/>
        <v>26.2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26.2</v>
      </c>
      <c r="AL57" s="8">
        <f t="shared" si="31"/>
        <v>267.60000000000002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150</v>
      </c>
      <c r="AQ57" s="8">
        <f t="shared" si="31"/>
        <v>0</v>
      </c>
      <c r="AR57" s="8">
        <f t="shared" si="18"/>
        <v>417.6</v>
      </c>
      <c r="AT57" s="8">
        <v>25.22</v>
      </c>
      <c r="AU57" s="8">
        <v>25.22</v>
      </c>
      <c r="AW57" s="202">
        <v>26.2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 s="8">
        <f t="shared" si="19"/>
        <v>26.2</v>
      </c>
      <c r="BD57" s="202">
        <v>26.2</v>
      </c>
      <c r="BE57" s="202">
        <v>0</v>
      </c>
      <c r="BF57" s="202">
        <v>0</v>
      </c>
      <c r="BG57" s="202">
        <v>0</v>
      </c>
      <c r="BH57" s="202">
        <v>0</v>
      </c>
      <c r="BI57" s="202">
        <v>0</v>
      </c>
      <c r="BJ57" s="8">
        <f t="shared" si="20"/>
        <v>26.2</v>
      </c>
      <c r="BL57" s="8">
        <f t="shared" si="21"/>
        <v>25.22</v>
      </c>
      <c r="BM57" s="8">
        <f t="shared" si="22"/>
        <v>25.22</v>
      </c>
      <c r="BN57" s="8">
        <f t="shared" si="23"/>
        <v>26.2</v>
      </c>
      <c r="BO57" s="8">
        <f t="shared" si="24"/>
        <v>26.2</v>
      </c>
      <c r="BP57" s="139">
        <f t="shared" si="25"/>
        <v>-0.98000000000000043</v>
      </c>
      <c r="BQ57" s="139">
        <f t="shared" si="26"/>
        <v>-0.98000000000000043</v>
      </c>
    </row>
    <row r="58" spans="1:69">
      <c r="A58" s="8" t="s">
        <v>100</v>
      </c>
      <c r="B58" s="15">
        <f>'[3]15'!B60</f>
        <v>320</v>
      </c>
      <c r="C58" s="16">
        <f>'[3]15'!C60</f>
        <v>0</v>
      </c>
      <c r="D58" s="16">
        <f>'[3]15'!D60</f>
        <v>0</v>
      </c>
      <c r="E58" s="16">
        <f>'[3]15'!E60</f>
        <v>0</v>
      </c>
      <c r="F58" s="16">
        <f>'[3]15'!F60</f>
        <v>630</v>
      </c>
      <c r="G58" s="16">
        <f>'[3]15'!G60</f>
        <v>0</v>
      </c>
      <c r="H58" s="17">
        <f t="shared" si="27"/>
        <v>950</v>
      </c>
      <c r="I58" s="15">
        <f>'[3]15'!J60</f>
        <v>320</v>
      </c>
      <c r="J58" s="16">
        <f>'[3]15'!K60</f>
        <v>0</v>
      </c>
      <c r="K58" s="16">
        <f>'[3]15'!L60</f>
        <v>0</v>
      </c>
      <c r="L58" s="16">
        <f>'[3]15'!M60</f>
        <v>0</v>
      </c>
      <c r="M58" s="16">
        <f>'[3]15'!N60</f>
        <v>150</v>
      </c>
      <c r="N58" s="16">
        <f>'[3]15'!O60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26.2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26.2</v>
      </c>
      <c r="AE58" s="8">
        <f t="shared" si="11"/>
        <v>26.2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26.2</v>
      </c>
      <c r="AL58" s="8">
        <f t="shared" si="31"/>
        <v>267.60000000000002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150</v>
      </c>
      <c r="AQ58" s="8">
        <f t="shared" si="31"/>
        <v>0</v>
      </c>
      <c r="AR58" s="8">
        <f t="shared" si="18"/>
        <v>417.6</v>
      </c>
      <c r="AT58" s="8">
        <v>25.22</v>
      </c>
      <c r="AU58" s="8">
        <v>25.22</v>
      </c>
      <c r="AW58" s="202">
        <v>26.2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 s="8">
        <f t="shared" si="19"/>
        <v>26.2</v>
      </c>
      <c r="BD58" s="202">
        <v>26.2</v>
      </c>
      <c r="BE58" s="202">
        <v>0</v>
      </c>
      <c r="BF58" s="202">
        <v>0</v>
      </c>
      <c r="BG58" s="202">
        <v>0</v>
      </c>
      <c r="BH58" s="202">
        <v>0</v>
      </c>
      <c r="BI58" s="202">
        <v>0</v>
      </c>
      <c r="BJ58" s="8">
        <f t="shared" si="20"/>
        <v>26.2</v>
      </c>
      <c r="BL58" s="8">
        <f t="shared" si="21"/>
        <v>25.22</v>
      </c>
      <c r="BM58" s="8">
        <f t="shared" si="22"/>
        <v>25.22</v>
      </c>
      <c r="BN58" s="8">
        <f t="shared" si="23"/>
        <v>26.2</v>
      </c>
      <c r="BO58" s="8">
        <f t="shared" si="24"/>
        <v>26.2</v>
      </c>
      <c r="BP58" s="139">
        <f t="shared" si="25"/>
        <v>-0.98000000000000043</v>
      </c>
      <c r="BQ58" s="139">
        <f t="shared" si="26"/>
        <v>-0.98000000000000043</v>
      </c>
    </row>
    <row r="59" spans="1:69">
      <c r="A59" s="8" t="s">
        <v>101</v>
      </c>
      <c r="B59" s="15">
        <f>'[3]15'!B61</f>
        <v>320</v>
      </c>
      <c r="C59" s="16">
        <f>'[3]15'!C61</f>
        <v>0</v>
      </c>
      <c r="D59" s="16">
        <f>'[3]15'!D61</f>
        <v>0</v>
      </c>
      <c r="E59" s="16">
        <f>'[3]15'!E61</f>
        <v>0</v>
      </c>
      <c r="F59" s="16">
        <f>'[3]15'!F61</f>
        <v>630</v>
      </c>
      <c r="G59" s="16">
        <f>'[3]15'!G61</f>
        <v>0</v>
      </c>
      <c r="H59" s="17">
        <f t="shared" si="27"/>
        <v>950</v>
      </c>
      <c r="I59" s="15">
        <f>'[3]15'!J61</f>
        <v>320</v>
      </c>
      <c r="J59" s="16">
        <f>'[3]15'!K61</f>
        <v>0</v>
      </c>
      <c r="K59" s="16">
        <f>'[3]15'!L61</f>
        <v>0</v>
      </c>
      <c r="L59" s="16">
        <f>'[3]15'!M61</f>
        <v>0</v>
      </c>
      <c r="M59" s="16">
        <f>'[3]15'!N61</f>
        <v>150</v>
      </c>
      <c r="N59" s="16">
        <f>'[3]15'!O61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26.2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26.2</v>
      </c>
      <c r="AE59" s="8">
        <f t="shared" si="11"/>
        <v>26.2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26.2</v>
      </c>
      <c r="AL59" s="8">
        <f t="shared" si="31"/>
        <v>267.60000000000002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150</v>
      </c>
      <c r="AQ59" s="8">
        <f t="shared" si="31"/>
        <v>0</v>
      </c>
      <c r="AR59" s="8">
        <f t="shared" si="18"/>
        <v>417.6</v>
      </c>
      <c r="AT59" s="8">
        <v>25.22</v>
      </c>
      <c r="AU59" s="8">
        <v>25.22</v>
      </c>
      <c r="AW59" s="202">
        <v>26.2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8">
        <f t="shared" si="19"/>
        <v>26.2</v>
      </c>
      <c r="BD59" s="202">
        <v>26.2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8">
        <f t="shared" si="20"/>
        <v>26.2</v>
      </c>
      <c r="BL59" s="8">
        <f t="shared" si="21"/>
        <v>25.22</v>
      </c>
      <c r="BM59" s="8">
        <f t="shared" si="22"/>
        <v>25.22</v>
      </c>
      <c r="BN59" s="8">
        <f t="shared" si="23"/>
        <v>26.2</v>
      </c>
      <c r="BO59" s="8">
        <f t="shared" si="24"/>
        <v>26.2</v>
      </c>
      <c r="BP59" s="139">
        <f t="shared" si="25"/>
        <v>-0.98000000000000043</v>
      </c>
      <c r="BQ59" s="139">
        <f t="shared" si="26"/>
        <v>-0.98000000000000043</v>
      </c>
    </row>
    <row r="60" spans="1:69">
      <c r="A60" s="8" t="s">
        <v>102</v>
      </c>
      <c r="B60" s="15">
        <f>'[3]15'!B62</f>
        <v>320</v>
      </c>
      <c r="C60" s="16">
        <f>'[3]15'!C62</f>
        <v>0</v>
      </c>
      <c r="D60" s="16">
        <f>'[3]15'!D62</f>
        <v>0</v>
      </c>
      <c r="E60" s="16">
        <f>'[3]15'!E62</f>
        <v>0</v>
      </c>
      <c r="F60" s="16">
        <f>'[3]15'!F62</f>
        <v>630</v>
      </c>
      <c r="G60" s="16">
        <f>'[3]15'!G62</f>
        <v>0</v>
      </c>
      <c r="H60" s="17">
        <f t="shared" si="27"/>
        <v>950</v>
      </c>
      <c r="I60" s="15">
        <f>'[3]15'!J62</f>
        <v>320</v>
      </c>
      <c r="J60" s="16">
        <f>'[3]15'!K62</f>
        <v>0</v>
      </c>
      <c r="K60" s="16">
        <f>'[3]15'!L62</f>
        <v>0</v>
      </c>
      <c r="L60" s="16">
        <f>'[3]15'!M62</f>
        <v>0</v>
      </c>
      <c r="M60" s="16">
        <f>'[3]15'!N62</f>
        <v>150</v>
      </c>
      <c r="N60" s="16">
        <f>'[3]15'!O62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26.2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26.2</v>
      </c>
      <c r="AE60" s="8">
        <f t="shared" si="11"/>
        <v>26.2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26.2</v>
      </c>
      <c r="AL60" s="8">
        <f t="shared" si="31"/>
        <v>267.60000000000002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150</v>
      </c>
      <c r="AQ60" s="8">
        <f t="shared" si="31"/>
        <v>0</v>
      </c>
      <c r="AR60" s="8">
        <f t="shared" si="18"/>
        <v>417.6</v>
      </c>
      <c r="AT60" s="8">
        <v>25.22</v>
      </c>
      <c r="AU60" s="8">
        <v>25.22</v>
      </c>
      <c r="AW60" s="202">
        <v>26.2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 s="8">
        <f t="shared" si="19"/>
        <v>26.2</v>
      </c>
      <c r="BD60" s="202">
        <v>26.2</v>
      </c>
      <c r="BE60" s="202">
        <v>0</v>
      </c>
      <c r="BF60" s="202">
        <v>0</v>
      </c>
      <c r="BG60" s="202">
        <v>0</v>
      </c>
      <c r="BH60" s="202">
        <v>0</v>
      </c>
      <c r="BI60" s="202">
        <v>0</v>
      </c>
      <c r="BJ60" s="8">
        <f t="shared" si="20"/>
        <v>26.2</v>
      </c>
      <c r="BL60" s="8">
        <f t="shared" si="21"/>
        <v>25.22</v>
      </c>
      <c r="BM60" s="8">
        <f t="shared" si="22"/>
        <v>25.22</v>
      </c>
      <c r="BN60" s="8">
        <f t="shared" si="23"/>
        <v>26.2</v>
      </c>
      <c r="BO60" s="8">
        <f t="shared" si="24"/>
        <v>26.2</v>
      </c>
      <c r="BP60" s="139">
        <f t="shared" si="25"/>
        <v>-0.98000000000000043</v>
      </c>
      <c r="BQ60" s="139">
        <f t="shared" si="26"/>
        <v>-0.98000000000000043</v>
      </c>
    </row>
    <row r="61" spans="1:69">
      <c r="A61" s="8" t="s">
        <v>103</v>
      </c>
      <c r="B61" s="15">
        <f>'[3]15'!B63</f>
        <v>320</v>
      </c>
      <c r="C61" s="16">
        <f>'[3]15'!C63</f>
        <v>0</v>
      </c>
      <c r="D61" s="16">
        <f>'[3]15'!D63</f>
        <v>0</v>
      </c>
      <c r="E61" s="16">
        <f>'[3]15'!E63</f>
        <v>0</v>
      </c>
      <c r="F61" s="16">
        <f>'[3]15'!F63</f>
        <v>630</v>
      </c>
      <c r="G61" s="16">
        <f>'[3]15'!G63</f>
        <v>0</v>
      </c>
      <c r="H61" s="17">
        <f t="shared" si="27"/>
        <v>950</v>
      </c>
      <c r="I61" s="15">
        <f>'[3]15'!J63</f>
        <v>320</v>
      </c>
      <c r="J61" s="16">
        <f>'[3]15'!K63</f>
        <v>0</v>
      </c>
      <c r="K61" s="16">
        <f>'[3]15'!L63</f>
        <v>0</v>
      </c>
      <c r="L61" s="16">
        <f>'[3]15'!M63</f>
        <v>0</v>
      </c>
      <c r="M61" s="16">
        <f>'[3]15'!N63</f>
        <v>150</v>
      </c>
      <c r="N61" s="16">
        <f>'[3]15'!O63</f>
        <v>0</v>
      </c>
      <c r="O61" s="17">
        <f t="shared" si="28"/>
        <v>470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150</v>
      </c>
      <c r="V61" s="16">
        <f t="shared" si="32"/>
        <v>0</v>
      </c>
      <c r="W61" s="17">
        <f t="shared" si="30"/>
        <v>470</v>
      </c>
      <c r="X61" s="8">
        <f t="shared" si="4"/>
        <v>26.2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26.2</v>
      </c>
      <c r="AE61" s="8">
        <f t="shared" si="11"/>
        <v>26.2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26.2</v>
      </c>
      <c r="AL61" s="8">
        <f t="shared" si="31"/>
        <v>267.60000000000002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150</v>
      </c>
      <c r="AQ61" s="8">
        <f t="shared" si="34"/>
        <v>0</v>
      </c>
      <c r="AR61" s="8">
        <f t="shared" si="18"/>
        <v>417.6</v>
      </c>
      <c r="AT61" s="8">
        <v>25.22</v>
      </c>
      <c r="AU61" s="8">
        <v>25.22</v>
      </c>
      <c r="AW61" s="202">
        <v>26.2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 s="8">
        <f t="shared" si="19"/>
        <v>26.2</v>
      </c>
      <c r="BD61" s="202">
        <v>26.2</v>
      </c>
      <c r="BE61" s="202">
        <v>0</v>
      </c>
      <c r="BF61" s="202">
        <v>0</v>
      </c>
      <c r="BG61" s="202">
        <v>0</v>
      </c>
      <c r="BH61" s="202">
        <v>0</v>
      </c>
      <c r="BI61" s="202">
        <v>0</v>
      </c>
      <c r="BJ61" s="8">
        <f t="shared" si="20"/>
        <v>26.2</v>
      </c>
      <c r="BL61" s="8">
        <f t="shared" si="21"/>
        <v>25.22</v>
      </c>
      <c r="BM61" s="8">
        <f t="shared" si="22"/>
        <v>25.22</v>
      </c>
      <c r="BN61" s="8">
        <f t="shared" si="23"/>
        <v>26.2</v>
      </c>
      <c r="BO61" s="8">
        <f t="shared" si="24"/>
        <v>26.2</v>
      </c>
      <c r="BP61" s="139">
        <f t="shared" si="25"/>
        <v>-0.98000000000000043</v>
      </c>
      <c r="BQ61" s="139">
        <f t="shared" si="26"/>
        <v>-0.98000000000000043</v>
      </c>
    </row>
    <row r="62" spans="1:69">
      <c r="A62" s="8" t="s">
        <v>104</v>
      </c>
      <c r="B62" s="15">
        <f>'[3]15'!B64</f>
        <v>320</v>
      </c>
      <c r="C62" s="16">
        <f>'[3]15'!C64</f>
        <v>0</v>
      </c>
      <c r="D62" s="16">
        <f>'[3]15'!D64</f>
        <v>0</v>
      </c>
      <c r="E62" s="16">
        <f>'[3]15'!E64</f>
        <v>0</v>
      </c>
      <c r="F62" s="16">
        <f>'[3]15'!F64</f>
        <v>630</v>
      </c>
      <c r="G62" s="16">
        <f>'[3]15'!G64</f>
        <v>0</v>
      </c>
      <c r="H62" s="17">
        <f t="shared" si="27"/>
        <v>950</v>
      </c>
      <c r="I62" s="15">
        <f>'[3]15'!J64</f>
        <v>320</v>
      </c>
      <c r="J62" s="16">
        <f>'[3]15'!K64</f>
        <v>0</v>
      </c>
      <c r="K62" s="16">
        <f>'[3]15'!L64</f>
        <v>0</v>
      </c>
      <c r="L62" s="16">
        <f>'[3]15'!M64</f>
        <v>0</v>
      </c>
      <c r="M62" s="16">
        <f>'[3]15'!N64</f>
        <v>150</v>
      </c>
      <c r="N62" s="16">
        <f>'[3]15'!O64</f>
        <v>0</v>
      </c>
      <c r="O62" s="17">
        <f t="shared" si="28"/>
        <v>470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150</v>
      </c>
      <c r="V62" s="16">
        <f t="shared" si="32"/>
        <v>0</v>
      </c>
      <c r="W62" s="17">
        <f t="shared" si="30"/>
        <v>470</v>
      </c>
      <c r="X62" s="8">
        <f t="shared" si="4"/>
        <v>26.2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26.2</v>
      </c>
      <c r="AE62" s="8">
        <f t="shared" si="11"/>
        <v>26.2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26.2</v>
      </c>
      <c r="AL62" s="8">
        <f t="shared" ref="AL62:AN98" si="35">Q62-X62-AE62</f>
        <v>267.60000000000002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150</v>
      </c>
      <c r="AQ62" s="8">
        <f t="shared" si="34"/>
        <v>0</v>
      </c>
      <c r="AR62" s="8">
        <f t="shared" si="18"/>
        <v>417.6</v>
      </c>
      <c r="AT62" s="8">
        <v>25.22</v>
      </c>
      <c r="AU62" s="8">
        <v>25.22</v>
      </c>
      <c r="AW62" s="202">
        <v>26.2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 s="8">
        <f t="shared" si="19"/>
        <v>26.2</v>
      </c>
      <c r="BD62" s="202">
        <v>26.2</v>
      </c>
      <c r="BE62" s="202">
        <v>0</v>
      </c>
      <c r="BF62" s="202">
        <v>0</v>
      </c>
      <c r="BG62" s="202">
        <v>0</v>
      </c>
      <c r="BH62" s="202">
        <v>0</v>
      </c>
      <c r="BI62" s="202">
        <v>0</v>
      </c>
      <c r="BJ62" s="8">
        <f t="shared" si="20"/>
        <v>26.2</v>
      </c>
      <c r="BL62" s="8">
        <f t="shared" si="21"/>
        <v>25.22</v>
      </c>
      <c r="BM62" s="8">
        <f t="shared" si="22"/>
        <v>25.22</v>
      </c>
      <c r="BN62" s="8">
        <f t="shared" si="23"/>
        <v>26.2</v>
      </c>
      <c r="BO62" s="8">
        <f t="shared" si="24"/>
        <v>26.2</v>
      </c>
      <c r="BP62" s="139">
        <f t="shared" si="25"/>
        <v>-0.98000000000000043</v>
      </c>
      <c r="BQ62" s="139">
        <f t="shared" si="26"/>
        <v>-0.98000000000000043</v>
      </c>
    </row>
    <row r="63" spans="1:69">
      <c r="A63" s="8" t="s">
        <v>105</v>
      </c>
      <c r="B63" s="15">
        <f>'[3]15'!B65</f>
        <v>320</v>
      </c>
      <c r="C63" s="16">
        <f>'[3]15'!C65</f>
        <v>0</v>
      </c>
      <c r="D63" s="16">
        <f>'[3]15'!D65</f>
        <v>0</v>
      </c>
      <c r="E63" s="16">
        <f>'[3]15'!E65</f>
        <v>0</v>
      </c>
      <c r="F63" s="16">
        <f>'[3]15'!F65</f>
        <v>630</v>
      </c>
      <c r="G63" s="16">
        <f>'[3]15'!G65</f>
        <v>0</v>
      </c>
      <c r="H63" s="17">
        <f t="shared" si="27"/>
        <v>950</v>
      </c>
      <c r="I63" s="15">
        <f>'[3]15'!J65</f>
        <v>320</v>
      </c>
      <c r="J63" s="16">
        <f>'[3]15'!K65</f>
        <v>0</v>
      </c>
      <c r="K63" s="16">
        <f>'[3]15'!L65</f>
        <v>0</v>
      </c>
      <c r="L63" s="16">
        <f>'[3]15'!M65</f>
        <v>0</v>
      </c>
      <c r="M63" s="16">
        <f>'[3]15'!N65</f>
        <v>150</v>
      </c>
      <c r="N63" s="16">
        <f>'[3]15'!O65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26.2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26.2</v>
      </c>
      <c r="AE63" s="8">
        <f t="shared" si="11"/>
        <v>26.2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26.2</v>
      </c>
      <c r="AL63" s="8">
        <f t="shared" si="35"/>
        <v>267.60000000000002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417.6</v>
      </c>
      <c r="AT63" s="8">
        <v>25.22</v>
      </c>
      <c r="AU63" s="8">
        <v>25.22</v>
      </c>
      <c r="AW63" s="202">
        <v>26.2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8">
        <f t="shared" si="19"/>
        <v>26.2</v>
      </c>
      <c r="BD63" s="202">
        <v>26.2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8">
        <f t="shared" si="20"/>
        <v>26.2</v>
      </c>
      <c r="BL63" s="8">
        <f t="shared" si="21"/>
        <v>25.22</v>
      </c>
      <c r="BM63" s="8">
        <f t="shared" si="22"/>
        <v>25.22</v>
      </c>
      <c r="BN63" s="8">
        <f t="shared" si="23"/>
        <v>26.2</v>
      </c>
      <c r="BO63" s="8">
        <f t="shared" si="24"/>
        <v>26.2</v>
      </c>
      <c r="BP63" s="139">
        <f t="shared" si="25"/>
        <v>-0.98000000000000043</v>
      </c>
      <c r="BQ63" s="139">
        <f t="shared" si="26"/>
        <v>-0.98000000000000043</v>
      </c>
    </row>
    <row r="64" spans="1:69">
      <c r="A64" s="8" t="s">
        <v>106</v>
      </c>
      <c r="B64" s="15">
        <f>'[3]15'!B66</f>
        <v>320</v>
      </c>
      <c r="C64" s="16">
        <f>'[3]15'!C66</f>
        <v>0</v>
      </c>
      <c r="D64" s="16">
        <f>'[3]15'!D66</f>
        <v>0</v>
      </c>
      <c r="E64" s="16">
        <f>'[3]15'!E66</f>
        <v>0</v>
      </c>
      <c r="F64" s="16">
        <f>'[3]15'!F66</f>
        <v>630</v>
      </c>
      <c r="G64" s="16">
        <f>'[3]15'!G66</f>
        <v>0</v>
      </c>
      <c r="H64" s="17">
        <f t="shared" si="27"/>
        <v>950</v>
      </c>
      <c r="I64" s="15">
        <f>'[3]15'!J66</f>
        <v>320</v>
      </c>
      <c r="J64" s="16">
        <f>'[3]15'!K66</f>
        <v>0</v>
      </c>
      <c r="K64" s="16">
        <f>'[3]15'!L66</f>
        <v>0</v>
      </c>
      <c r="L64" s="16">
        <f>'[3]15'!M66</f>
        <v>0</v>
      </c>
      <c r="M64" s="16">
        <f>'[3]15'!N66</f>
        <v>150</v>
      </c>
      <c r="N64" s="16">
        <f>'[3]15'!O66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26.2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26.2</v>
      </c>
      <c r="AE64" s="8">
        <f t="shared" si="11"/>
        <v>26.2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26.2</v>
      </c>
      <c r="AL64" s="8">
        <f t="shared" si="35"/>
        <v>267.60000000000002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417.6</v>
      </c>
      <c r="AT64" s="8">
        <v>25.22</v>
      </c>
      <c r="AU64" s="8">
        <v>25.22</v>
      </c>
      <c r="AW64" s="202">
        <v>26.2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 s="8">
        <f t="shared" si="19"/>
        <v>26.2</v>
      </c>
      <c r="BD64" s="202">
        <v>26.2</v>
      </c>
      <c r="BE64" s="202">
        <v>0</v>
      </c>
      <c r="BF64" s="202">
        <v>0</v>
      </c>
      <c r="BG64" s="202">
        <v>0</v>
      </c>
      <c r="BH64" s="202">
        <v>0</v>
      </c>
      <c r="BI64" s="202">
        <v>0</v>
      </c>
      <c r="BJ64" s="8">
        <f t="shared" si="20"/>
        <v>26.2</v>
      </c>
      <c r="BL64" s="8">
        <f t="shared" si="21"/>
        <v>25.22</v>
      </c>
      <c r="BM64" s="8">
        <f t="shared" si="22"/>
        <v>25.22</v>
      </c>
      <c r="BN64" s="8">
        <f t="shared" si="23"/>
        <v>26.2</v>
      </c>
      <c r="BO64" s="8">
        <f t="shared" si="24"/>
        <v>26.2</v>
      </c>
      <c r="BP64" s="139">
        <f t="shared" si="25"/>
        <v>-0.98000000000000043</v>
      </c>
      <c r="BQ64" s="139">
        <f t="shared" si="26"/>
        <v>-0.98000000000000043</v>
      </c>
    </row>
    <row r="65" spans="1:69">
      <c r="A65" s="8" t="s">
        <v>107</v>
      </c>
      <c r="B65" s="15">
        <f>'[3]15'!B67</f>
        <v>320</v>
      </c>
      <c r="C65" s="16">
        <f>'[3]15'!C67</f>
        <v>0</v>
      </c>
      <c r="D65" s="16">
        <f>'[3]15'!D67</f>
        <v>0</v>
      </c>
      <c r="E65" s="16">
        <f>'[3]15'!E67</f>
        <v>0</v>
      </c>
      <c r="F65" s="16">
        <f>'[3]15'!F67</f>
        <v>630</v>
      </c>
      <c r="G65" s="16">
        <f>'[3]15'!G67</f>
        <v>0</v>
      </c>
      <c r="H65" s="17">
        <f t="shared" si="27"/>
        <v>950</v>
      </c>
      <c r="I65" s="15">
        <f>'[3]15'!J67</f>
        <v>320</v>
      </c>
      <c r="J65" s="16">
        <f>'[3]15'!K67</f>
        <v>0</v>
      </c>
      <c r="K65" s="16">
        <f>'[3]15'!L67</f>
        <v>0</v>
      </c>
      <c r="L65" s="16">
        <f>'[3]15'!M67</f>
        <v>0</v>
      </c>
      <c r="M65" s="16">
        <f>'[3]15'!N67</f>
        <v>150</v>
      </c>
      <c r="N65" s="16">
        <f>'[3]15'!O67</f>
        <v>0</v>
      </c>
      <c r="O65" s="17">
        <f t="shared" si="28"/>
        <v>470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150</v>
      </c>
      <c r="V65" s="16">
        <f t="shared" si="32"/>
        <v>0</v>
      </c>
      <c r="W65" s="17">
        <f t="shared" si="30"/>
        <v>470</v>
      </c>
      <c r="X65" s="8">
        <f t="shared" si="4"/>
        <v>26.2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26.2</v>
      </c>
      <c r="AE65" s="8">
        <f t="shared" si="11"/>
        <v>26.2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26.2</v>
      </c>
      <c r="AL65" s="8">
        <f t="shared" si="35"/>
        <v>267.60000000000002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150</v>
      </c>
      <c r="AQ65" s="8">
        <f t="shared" si="34"/>
        <v>0</v>
      </c>
      <c r="AR65" s="8">
        <f t="shared" si="18"/>
        <v>417.6</v>
      </c>
      <c r="AT65" s="8">
        <v>25.22</v>
      </c>
      <c r="AU65" s="8">
        <v>25.22</v>
      </c>
      <c r="AW65" s="202">
        <v>26.2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 s="8">
        <f t="shared" si="19"/>
        <v>26.2</v>
      </c>
      <c r="BD65" s="202">
        <v>26.2</v>
      </c>
      <c r="BE65" s="202">
        <v>0</v>
      </c>
      <c r="BF65" s="202">
        <v>0</v>
      </c>
      <c r="BG65" s="202">
        <v>0</v>
      </c>
      <c r="BH65" s="202">
        <v>0</v>
      </c>
      <c r="BI65" s="202">
        <v>0</v>
      </c>
      <c r="BJ65" s="8">
        <f t="shared" si="20"/>
        <v>26.2</v>
      </c>
      <c r="BL65" s="8">
        <f t="shared" si="21"/>
        <v>25.22</v>
      </c>
      <c r="BM65" s="8">
        <f t="shared" si="22"/>
        <v>25.22</v>
      </c>
      <c r="BN65" s="8">
        <f t="shared" si="23"/>
        <v>26.2</v>
      </c>
      <c r="BO65" s="8">
        <f t="shared" si="24"/>
        <v>26.2</v>
      </c>
      <c r="BP65" s="139">
        <f t="shared" si="25"/>
        <v>-0.98000000000000043</v>
      </c>
      <c r="BQ65" s="139">
        <f t="shared" si="26"/>
        <v>-0.98000000000000043</v>
      </c>
    </row>
    <row r="66" spans="1:69">
      <c r="A66" s="8" t="s">
        <v>108</v>
      </c>
      <c r="B66" s="15">
        <f>'[3]15'!B68</f>
        <v>320</v>
      </c>
      <c r="C66" s="16">
        <f>'[3]15'!C68</f>
        <v>0</v>
      </c>
      <c r="D66" s="16">
        <f>'[3]15'!D68</f>
        <v>0</v>
      </c>
      <c r="E66" s="16">
        <f>'[3]15'!E68</f>
        <v>0</v>
      </c>
      <c r="F66" s="16">
        <f>'[3]15'!F68</f>
        <v>630</v>
      </c>
      <c r="G66" s="16">
        <f>'[3]15'!G68</f>
        <v>0</v>
      </c>
      <c r="H66" s="17">
        <f t="shared" si="27"/>
        <v>950</v>
      </c>
      <c r="I66" s="15">
        <f>'[3]15'!J68</f>
        <v>320</v>
      </c>
      <c r="J66" s="16">
        <f>'[3]15'!K68</f>
        <v>0</v>
      </c>
      <c r="K66" s="16">
        <f>'[3]15'!L68</f>
        <v>0</v>
      </c>
      <c r="L66" s="16">
        <f>'[3]15'!M68</f>
        <v>0</v>
      </c>
      <c r="M66" s="16">
        <f>'[3]15'!N68</f>
        <v>150</v>
      </c>
      <c r="N66" s="16">
        <f>'[3]15'!O68</f>
        <v>0</v>
      </c>
      <c r="O66" s="17">
        <f t="shared" si="28"/>
        <v>470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150</v>
      </c>
      <c r="V66" s="16">
        <f t="shared" si="32"/>
        <v>0</v>
      </c>
      <c r="W66" s="17">
        <f t="shared" si="30"/>
        <v>470</v>
      </c>
      <c r="X66" s="8">
        <f t="shared" si="4"/>
        <v>26.2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26.2</v>
      </c>
      <c r="AE66" s="8">
        <f t="shared" si="11"/>
        <v>26.2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26.2</v>
      </c>
      <c r="AL66" s="8">
        <f t="shared" si="35"/>
        <v>267.60000000000002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150</v>
      </c>
      <c r="AQ66" s="8">
        <f t="shared" si="34"/>
        <v>0</v>
      </c>
      <c r="AR66" s="8">
        <f t="shared" si="18"/>
        <v>417.6</v>
      </c>
      <c r="AT66" s="8">
        <v>25.22</v>
      </c>
      <c r="AU66" s="8">
        <v>25.22</v>
      </c>
      <c r="AW66" s="202">
        <v>26.2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 s="8">
        <f t="shared" si="19"/>
        <v>26.2</v>
      </c>
      <c r="BD66" s="202">
        <v>26.2</v>
      </c>
      <c r="BE66" s="202">
        <v>0</v>
      </c>
      <c r="BF66" s="202">
        <v>0</v>
      </c>
      <c r="BG66" s="202">
        <v>0</v>
      </c>
      <c r="BH66" s="202">
        <v>0</v>
      </c>
      <c r="BI66" s="202">
        <v>0</v>
      </c>
      <c r="BJ66" s="8">
        <f t="shared" si="20"/>
        <v>26.2</v>
      </c>
      <c r="BL66" s="8">
        <f t="shared" si="21"/>
        <v>25.22</v>
      </c>
      <c r="BM66" s="8">
        <f t="shared" si="22"/>
        <v>25.22</v>
      </c>
      <c r="BN66" s="8">
        <f t="shared" si="23"/>
        <v>26.2</v>
      </c>
      <c r="BO66" s="8">
        <f t="shared" si="24"/>
        <v>26.2</v>
      </c>
      <c r="BP66" s="139">
        <f t="shared" si="25"/>
        <v>-0.98000000000000043</v>
      </c>
      <c r="BQ66" s="139">
        <f t="shared" si="26"/>
        <v>-0.98000000000000043</v>
      </c>
    </row>
    <row r="67" spans="1:69">
      <c r="A67" s="8" t="s">
        <v>109</v>
      </c>
      <c r="B67" s="15">
        <f>'[3]15'!B69</f>
        <v>320</v>
      </c>
      <c r="C67" s="16">
        <f>'[3]15'!C69</f>
        <v>0</v>
      </c>
      <c r="D67" s="16">
        <f>'[3]15'!D69</f>
        <v>0</v>
      </c>
      <c r="E67" s="16">
        <f>'[3]15'!E69</f>
        <v>0</v>
      </c>
      <c r="F67" s="16">
        <f>'[3]15'!F69</f>
        <v>630</v>
      </c>
      <c r="G67" s="16">
        <f>'[3]15'!G69</f>
        <v>0</v>
      </c>
      <c r="H67" s="17">
        <f t="shared" si="27"/>
        <v>950</v>
      </c>
      <c r="I67" s="15">
        <f>'[3]15'!J69</f>
        <v>320</v>
      </c>
      <c r="J67" s="16">
        <f>'[3]15'!K69</f>
        <v>0</v>
      </c>
      <c r="K67" s="16">
        <f>'[3]15'!L69</f>
        <v>0</v>
      </c>
      <c r="L67" s="16">
        <f>'[3]15'!M69</f>
        <v>0</v>
      </c>
      <c r="M67" s="16">
        <f>'[3]15'!N69</f>
        <v>150</v>
      </c>
      <c r="N67" s="16">
        <f>'[3]15'!O69</f>
        <v>0</v>
      </c>
      <c r="O67" s="17">
        <f t="shared" si="28"/>
        <v>470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150</v>
      </c>
      <c r="V67" s="16">
        <f t="shared" si="32"/>
        <v>0</v>
      </c>
      <c r="W67" s="17">
        <f t="shared" si="30"/>
        <v>470</v>
      </c>
      <c r="X67" s="8">
        <f t="shared" si="4"/>
        <v>26.2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26.2</v>
      </c>
      <c r="AE67" s="8">
        <f t="shared" si="11"/>
        <v>26.2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26.2</v>
      </c>
      <c r="AL67" s="8">
        <f t="shared" si="35"/>
        <v>267.60000000000002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150</v>
      </c>
      <c r="AQ67" s="8">
        <f t="shared" si="34"/>
        <v>0</v>
      </c>
      <c r="AR67" s="8">
        <f t="shared" si="18"/>
        <v>417.6</v>
      </c>
      <c r="AT67" s="8">
        <v>25.22</v>
      </c>
      <c r="AU67" s="8">
        <v>25.22</v>
      </c>
      <c r="AW67" s="202">
        <v>26.2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 s="8">
        <f t="shared" si="19"/>
        <v>26.2</v>
      </c>
      <c r="BD67" s="202">
        <v>26.2</v>
      </c>
      <c r="BE67" s="202">
        <v>0</v>
      </c>
      <c r="BF67" s="202">
        <v>0</v>
      </c>
      <c r="BG67" s="202">
        <v>0</v>
      </c>
      <c r="BH67" s="202">
        <v>0</v>
      </c>
      <c r="BI67" s="202">
        <v>0</v>
      </c>
      <c r="BJ67" s="8">
        <f t="shared" si="20"/>
        <v>26.2</v>
      </c>
      <c r="BL67" s="8">
        <f t="shared" si="21"/>
        <v>25.22</v>
      </c>
      <c r="BM67" s="8">
        <f t="shared" si="22"/>
        <v>25.22</v>
      </c>
      <c r="BN67" s="8">
        <f t="shared" si="23"/>
        <v>26.2</v>
      </c>
      <c r="BO67" s="8">
        <f t="shared" si="24"/>
        <v>26.2</v>
      </c>
      <c r="BP67" s="139">
        <f t="shared" si="25"/>
        <v>-0.98000000000000043</v>
      </c>
      <c r="BQ67" s="139">
        <f t="shared" si="26"/>
        <v>-0.98000000000000043</v>
      </c>
    </row>
    <row r="68" spans="1:69">
      <c r="A68" s="8" t="s">
        <v>110</v>
      </c>
      <c r="B68" s="15">
        <f>'[3]15'!B70</f>
        <v>320</v>
      </c>
      <c r="C68" s="16">
        <f>'[3]15'!C70</f>
        <v>0</v>
      </c>
      <c r="D68" s="16">
        <f>'[3]15'!D70</f>
        <v>0</v>
      </c>
      <c r="E68" s="16">
        <f>'[3]15'!E70</f>
        <v>0</v>
      </c>
      <c r="F68" s="16">
        <f>'[3]15'!F70</f>
        <v>630</v>
      </c>
      <c r="G68" s="16">
        <f>'[3]15'!G70</f>
        <v>0</v>
      </c>
      <c r="H68" s="17">
        <f t="shared" si="27"/>
        <v>950</v>
      </c>
      <c r="I68" s="15">
        <f>'[3]15'!J70</f>
        <v>320</v>
      </c>
      <c r="J68" s="16">
        <f>'[3]15'!K70</f>
        <v>0</v>
      </c>
      <c r="K68" s="16">
        <f>'[3]15'!L70</f>
        <v>0</v>
      </c>
      <c r="L68" s="16">
        <f>'[3]15'!M70</f>
        <v>0</v>
      </c>
      <c r="M68" s="16">
        <f>'[3]15'!N70</f>
        <v>150</v>
      </c>
      <c r="N68" s="16">
        <f>'[3]15'!O70</f>
        <v>0</v>
      </c>
      <c r="O68" s="17">
        <f t="shared" si="28"/>
        <v>470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150</v>
      </c>
      <c r="V68" s="16">
        <f t="shared" si="32"/>
        <v>0</v>
      </c>
      <c r="W68" s="17">
        <f t="shared" si="30"/>
        <v>470</v>
      </c>
      <c r="X68" s="8">
        <f t="shared" ref="X68:X98" si="36">AW68</f>
        <v>26.2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26.2</v>
      </c>
      <c r="AE68" s="8">
        <f t="shared" ref="AE68:AE98" si="43">BD68</f>
        <v>26.2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26.2</v>
      </c>
      <c r="AL68" s="8">
        <f t="shared" si="35"/>
        <v>267.60000000000002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150</v>
      </c>
      <c r="AQ68" s="8">
        <f t="shared" si="34"/>
        <v>0</v>
      </c>
      <c r="AR68" s="8">
        <f t="shared" ref="AR68:AR98" si="50">SUM(AL68:AQ68)</f>
        <v>417.6</v>
      </c>
      <c r="AT68" s="8">
        <v>25.22</v>
      </c>
      <c r="AU68" s="8">
        <v>25.22</v>
      </c>
      <c r="AW68" s="202">
        <v>26.2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 s="8">
        <f t="shared" ref="BC68:BC98" si="51">SUM(AW68:BB68)</f>
        <v>26.2</v>
      </c>
      <c r="BD68" s="202">
        <v>26.2</v>
      </c>
      <c r="BE68" s="202">
        <v>0</v>
      </c>
      <c r="BF68" s="202">
        <v>0</v>
      </c>
      <c r="BG68" s="202">
        <v>0</v>
      </c>
      <c r="BH68" s="202">
        <v>0</v>
      </c>
      <c r="BI68" s="202">
        <v>0</v>
      </c>
      <c r="BJ68" s="8">
        <f t="shared" ref="BJ68:BJ98" si="52">SUM(BD68:BI68)</f>
        <v>26.2</v>
      </c>
      <c r="BL68" s="8">
        <f t="shared" ref="BL68:BL98" si="53">AT68</f>
        <v>25.22</v>
      </c>
      <c r="BM68" s="8">
        <f t="shared" ref="BM68:BM98" si="54">AU68</f>
        <v>25.22</v>
      </c>
      <c r="BN68" s="8">
        <f t="shared" ref="BN68:BN98" si="55">BC68</f>
        <v>26.2</v>
      </c>
      <c r="BO68" s="8">
        <f t="shared" ref="BO68:BO98" si="56">BJ68</f>
        <v>26.2</v>
      </c>
      <c r="BP68" s="139">
        <f t="shared" ref="BP68:BP98" si="57">BL68-BN68</f>
        <v>-0.98000000000000043</v>
      </c>
      <c r="BQ68" s="139">
        <f t="shared" ref="BQ68:BQ98" si="58">BM68-BO68</f>
        <v>-0.98000000000000043</v>
      </c>
    </row>
    <row r="69" spans="1:69">
      <c r="A69" s="8" t="s">
        <v>111</v>
      </c>
      <c r="B69" s="15">
        <f>'[3]15'!B71</f>
        <v>320</v>
      </c>
      <c r="C69" s="16">
        <f>'[3]15'!C71</f>
        <v>0</v>
      </c>
      <c r="D69" s="16">
        <f>'[3]15'!D71</f>
        <v>0</v>
      </c>
      <c r="E69" s="16">
        <f>'[3]15'!E71</f>
        <v>0</v>
      </c>
      <c r="F69" s="16">
        <f>'[3]15'!F71</f>
        <v>630</v>
      </c>
      <c r="G69" s="16">
        <f>'[3]15'!G71</f>
        <v>0</v>
      </c>
      <c r="H69" s="17">
        <f t="shared" ref="H69:H98" si="59">SUM(B69:G69)</f>
        <v>950</v>
      </c>
      <c r="I69" s="15">
        <f>'[3]15'!J71</f>
        <v>320</v>
      </c>
      <c r="J69" s="16">
        <f>'[3]15'!K71</f>
        <v>0</v>
      </c>
      <c r="K69" s="16">
        <f>'[3]15'!L71</f>
        <v>0</v>
      </c>
      <c r="L69" s="16">
        <f>'[3]15'!M71</f>
        <v>0</v>
      </c>
      <c r="M69" s="16">
        <f>'[3]15'!N71</f>
        <v>150</v>
      </c>
      <c r="N69" s="16">
        <f>'[3]15'!O71</f>
        <v>0</v>
      </c>
      <c r="O69" s="17">
        <f t="shared" ref="O69:O98" si="60">SUM(I69:N69)</f>
        <v>470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150</v>
      </c>
      <c r="V69" s="16">
        <f t="shared" si="32"/>
        <v>0</v>
      </c>
      <c r="W69" s="17">
        <f t="shared" ref="W69:W98" si="61">SUM(Q69:V69)</f>
        <v>470</v>
      </c>
      <c r="X69" s="8">
        <f t="shared" si="36"/>
        <v>32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32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256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150</v>
      </c>
      <c r="AQ69" s="8">
        <f t="shared" si="34"/>
        <v>0</v>
      </c>
      <c r="AR69" s="8">
        <f t="shared" si="50"/>
        <v>406</v>
      </c>
      <c r="AT69" s="8">
        <v>24.09</v>
      </c>
      <c r="AU69" s="8">
        <v>30.8</v>
      </c>
      <c r="AW69" s="202">
        <v>32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 s="8">
        <f t="shared" si="51"/>
        <v>32</v>
      </c>
      <c r="BD69" s="202">
        <v>32</v>
      </c>
      <c r="BE69" s="202">
        <v>0</v>
      </c>
      <c r="BF69" s="202">
        <v>0</v>
      </c>
      <c r="BG69" s="202">
        <v>0</v>
      </c>
      <c r="BH69" s="202">
        <v>0</v>
      </c>
      <c r="BI69" s="202">
        <v>0</v>
      </c>
      <c r="BJ69" s="8">
        <f t="shared" si="52"/>
        <v>32</v>
      </c>
      <c r="BL69" s="8">
        <f t="shared" si="53"/>
        <v>24.09</v>
      </c>
      <c r="BM69" s="8">
        <f t="shared" si="54"/>
        <v>30.8</v>
      </c>
      <c r="BN69" s="8">
        <f t="shared" si="55"/>
        <v>32</v>
      </c>
      <c r="BO69" s="8">
        <f t="shared" si="56"/>
        <v>32</v>
      </c>
      <c r="BP69" s="139">
        <f t="shared" si="57"/>
        <v>-7.91</v>
      </c>
      <c r="BQ69" s="139">
        <f t="shared" si="58"/>
        <v>-1.1999999999999993</v>
      </c>
    </row>
    <row r="70" spans="1:69">
      <c r="A70" s="8" t="s">
        <v>112</v>
      </c>
      <c r="B70" s="15">
        <f>'[3]15'!B72</f>
        <v>320</v>
      </c>
      <c r="C70" s="16">
        <f>'[3]15'!C72</f>
        <v>0</v>
      </c>
      <c r="D70" s="16">
        <f>'[3]15'!D72</f>
        <v>0</v>
      </c>
      <c r="E70" s="16">
        <f>'[3]15'!E72</f>
        <v>0</v>
      </c>
      <c r="F70" s="16">
        <f>'[3]15'!F72</f>
        <v>630</v>
      </c>
      <c r="G70" s="16">
        <f>'[3]15'!G72</f>
        <v>0</v>
      </c>
      <c r="H70" s="17">
        <f t="shared" si="59"/>
        <v>950</v>
      </c>
      <c r="I70" s="15">
        <f>'[3]15'!J72</f>
        <v>320</v>
      </c>
      <c r="J70" s="16">
        <f>'[3]15'!K72</f>
        <v>0</v>
      </c>
      <c r="K70" s="16">
        <f>'[3]15'!L72</f>
        <v>0</v>
      </c>
      <c r="L70" s="16">
        <f>'[3]15'!M72</f>
        <v>0</v>
      </c>
      <c r="M70" s="16">
        <f>'[3]15'!N72</f>
        <v>150</v>
      </c>
      <c r="N70" s="16">
        <f>'[3]15'!O72</f>
        <v>0</v>
      </c>
      <c r="O70" s="17">
        <f t="shared" si="60"/>
        <v>470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150</v>
      </c>
      <c r="V70" s="16">
        <f t="shared" si="32"/>
        <v>0</v>
      </c>
      <c r="W70" s="17">
        <f t="shared" si="61"/>
        <v>470</v>
      </c>
      <c r="X70" s="8">
        <f t="shared" si="36"/>
        <v>32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32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256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150</v>
      </c>
      <c r="AQ70" s="8">
        <f t="shared" si="34"/>
        <v>0</v>
      </c>
      <c r="AR70" s="8">
        <f t="shared" si="50"/>
        <v>406</v>
      </c>
      <c r="AT70" s="8">
        <v>24.09</v>
      </c>
      <c r="AU70" s="8">
        <v>30.8</v>
      </c>
      <c r="AW70" s="202">
        <v>32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 s="8">
        <f t="shared" si="51"/>
        <v>32</v>
      </c>
      <c r="BD70" s="202">
        <v>32</v>
      </c>
      <c r="BE70" s="202">
        <v>0</v>
      </c>
      <c r="BF70" s="202">
        <v>0</v>
      </c>
      <c r="BG70" s="202">
        <v>0</v>
      </c>
      <c r="BH70" s="202">
        <v>0</v>
      </c>
      <c r="BI70" s="202">
        <v>0</v>
      </c>
      <c r="BJ70" s="8">
        <f t="shared" si="52"/>
        <v>32</v>
      </c>
      <c r="BL70" s="8">
        <f t="shared" si="53"/>
        <v>24.09</v>
      </c>
      <c r="BM70" s="8">
        <f t="shared" si="54"/>
        <v>30.8</v>
      </c>
      <c r="BN70" s="8">
        <f t="shared" si="55"/>
        <v>32</v>
      </c>
      <c r="BO70" s="8">
        <f t="shared" si="56"/>
        <v>32</v>
      </c>
      <c r="BP70" s="139">
        <f t="shared" si="57"/>
        <v>-7.91</v>
      </c>
      <c r="BQ70" s="139">
        <f t="shared" si="58"/>
        <v>-1.1999999999999993</v>
      </c>
    </row>
    <row r="71" spans="1:69">
      <c r="A71" s="8" t="s">
        <v>113</v>
      </c>
      <c r="B71" s="15">
        <f>'[3]15'!B73</f>
        <v>320</v>
      </c>
      <c r="C71" s="16">
        <f>'[3]15'!C73</f>
        <v>0</v>
      </c>
      <c r="D71" s="16">
        <f>'[3]15'!D73</f>
        <v>0</v>
      </c>
      <c r="E71" s="16">
        <f>'[3]15'!E73</f>
        <v>0</v>
      </c>
      <c r="F71" s="16">
        <f>'[3]15'!F73</f>
        <v>630</v>
      </c>
      <c r="G71" s="16">
        <f>'[3]15'!G73</f>
        <v>0</v>
      </c>
      <c r="H71" s="17">
        <f t="shared" si="59"/>
        <v>950</v>
      </c>
      <c r="I71" s="15">
        <f>'[3]15'!J73</f>
        <v>320</v>
      </c>
      <c r="J71" s="16">
        <f>'[3]15'!K73</f>
        <v>0</v>
      </c>
      <c r="K71" s="16">
        <f>'[3]15'!L73</f>
        <v>0</v>
      </c>
      <c r="L71" s="16">
        <f>'[3]15'!M73</f>
        <v>0</v>
      </c>
      <c r="M71" s="16">
        <f>'[3]15'!N73</f>
        <v>150</v>
      </c>
      <c r="N71" s="16">
        <f>'[3]15'!O73</f>
        <v>0</v>
      </c>
      <c r="O71" s="17">
        <f t="shared" si="60"/>
        <v>470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150</v>
      </c>
      <c r="V71" s="16">
        <f t="shared" si="32"/>
        <v>0</v>
      </c>
      <c r="W71" s="17">
        <f t="shared" si="61"/>
        <v>470</v>
      </c>
      <c r="X71" s="8">
        <f t="shared" si="36"/>
        <v>32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32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256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150</v>
      </c>
      <c r="AQ71" s="8">
        <f t="shared" si="34"/>
        <v>0</v>
      </c>
      <c r="AR71" s="8">
        <f t="shared" si="50"/>
        <v>406</v>
      </c>
      <c r="AT71" s="8">
        <v>24.09</v>
      </c>
      <c r="AU71" s="8">
        <v>30.8</v>
      </c>
      <c r="AW71" s="202">
        <v>32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8">
        <f t="shared" si="51"/>
        <v>32</v>
      </c>
      <c r="BD71" s="202">
        <v>32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8">
        <f t="shared" si="52"/>
        <v>32</v>
      </c>
      <c r="BL71" s="8">
        <f t="shared" si="53"/>
        <v>24.09</v>
      </c>
      <c r="BM71" s="8">
        <f t="shared" si="54"/>
        <v>30.8</v>
      </c>
      <c r="BN71" s="8">
        <f t="shared" si="55"/>
        <v>32</v>
      </c>
      <c r="BO71" s="8">
        <f t="shared" si="56"/>
        <v>32</v>
      </c>
      <c r="BP71" s="139">
        <f t="shared" si="57"/>
        <v>-7.91</v>
      </c>
      <c r="BQ71" s="139">
        <f t="shared" si="58"/>
        <v>-1.1999999999999993</v>
      </c>
    </row>
    <row r="72" spans="1:69">
      <c r="A72" s="8" t="s">
        <v>114</v>
      </c>
      <c r="B72" s="15">
        <f>'[3]15'!B74</f>
        <v>320</v>
      </c>
      <c r="C72" s="16">
        <f>'[3]15'!C74</f>
        <v>0</v>
      </c>
      <c r="D72" s="16">
        <f>'[3]15'!D74</f>
        <v>0</v>
      </c>
      <c r="E72" s="16">
        <f>'[3]15'!E74</f>
        <v>0</v>
      </c>
      <c r="F72" s="16">
        <f>'[3]15'!F74</f>
        <v>630</v>
      </c>
      <c r="G72" s="16">
        <f>'[3]15'!G74</f>
        <v>0</v>
      </c>
      <c r="H72" s="17">
        <f t="shared" si="59"/>
        <v>950</v>
      </c>
      <c r="I72" s="15">
        <f>'[3]15'!J74</f>
        <v>320</v>
      </c>
      <c r="J72" s="16">
        <f>'[3]15'!K74</f>
        <v>0</v>
      </c>
      <c r="K72" s="16">
        <f>'[3]15'!L74</f>
        <v>0</v>
      </c>
      <c r="L72" s="16">
        <f>'[3]15'!M74</f>
        <v>0</v>
      </c>
      <c r="M72" s="16">
        <f>'[3]15'!N74</f>
        <v>150</v>
      </c>
      <c r="N72" s="16">
        <f>'[3]15'!O74</f>
        <v>0</v>
      </c>
      <c r="O72" s="17">
        <f t="shared" si="60"/>
        <v>470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150</v>
      </c>
      <c r="V72" s="16">
        <f t="shared" si="32"/>
        <v>0</v>
      </c>
      <c r="W72" s="17">
        <f t="shared" si="61"/>
        <v>470</v>
      </c>
      <c r="X72" s="8">
        <f t="shared" si="36"/>
        <v>32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32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256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150</v>
      </c>
      <c r="AQ72" s="8">
        <f t="shared" si="34"/>
        <v>0</v>
      </c>
      <c r="AR72" s="8">
        <f t="shared" si="50"/>
        <v>406</v>
      </c>
      <c r="AT72" s="8">
        <v>24.09</v>
      </c>
      <c r="AU72" s="8">
        <v>30.8</v>
      </c>
      <c r="AW72" s="202">
        <v>32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 s="8">
        <f t="shared" si="51"/>
        <v>32</v>
      </c>
      <c r="BD72" s="202">
        <v>32</v>
      </c>
      <c r="BE72" s="202">
        <v>0</v>
      </c>
      <c r="BF72" s="202">
        <v>0</v>
      </c>
      <c r="BG72" s="202">
        <v>0</v>
      </c>
      <c r="BH72" s="202">
        <v>0</v>
      </c>
      <c r="BI72" s="202">
        <v>0</v>
      </c>
      <c r="BJ72" s="8">
        <f t="shared" si="52"/>
        <v>32</v>
      </c>
      <c r="BL72" s="8">
        <f t="shared" si="53"/>
        <v>24.09</v>
      </c>
      <c r="BM72" s="8">
        <f t="shared" si="54"/>
        <v>30.8</v>
      </c>
      <c r="BN72" s="8">
        <f t="shared" si="55"/>
        <v>32</v>
      </c>
      <c r="BO72" s="8">
        <f t="shared" si="56"/>
        <v>32</v>
      </c>
      <c r="BP72" s="139">
        <f t="shared" si="57"/>
        <v>-7.91</v>
      </c>
      <c r="BQ72" s="139">
        <f t="shared" si="58"/>
        <v>-1.1999999999999993</v>
      </c>
    </row>
    <row r="73" spans="1:69">
      <c r="A73" s="8" t="s">
        <v>115</v>
      </c>
      <c r="B73" s="15">
        <f>'[3]15'!B75</f>
        <v>320</v>
      </c>
      <c r="C73" s="16">
        <f>'[3]15'!C75</f>
        <v>0</v>
      </c>
      <c r="D73" s="16">
        <f>'[3]15'!D75</f>
        <v>0</v>
      </c>
      <c r="E73" s="16">
        <f>'[3]15'!E75</f>
        <v>0</v>
      </c>
      <c r="F73" s="16">
        <f>'[3]15'!F75</f>
        <v>630</v>
      </c>
      <c r="G73" s="16">
        <f>'[3]15'!G75</f>
        <v>0</v>
      </c>
      <c r="H73" s="17">
        <f t="shared" si="59"/>
        <v>950</v>
      </c>
      <c r="I73" s="15">
        <f>'[3]15'!J75</f>
        <v>320</v>
      </c>
      <c r="J73" s="16">
        <f>'[3]15'!K75</f>
        <v>0</v>
      </c>
      <c r="K73" s="16">
        <f>'[3]15'!L75</f>
        <v>0</v>
      </c>
      <c r="L73" s="16">
        <f>'[3]15'!M75</f>
        <v>0</v>
      </c>
      <c r="M73" s="16">
        <f>'[3]15'!N75</f>
        <v>150</v>
      </c>
      <c r="N73" s="16">
        <f>'[3]15'!O75</f>
        <v>0</v>
      </c>
      <c r="O73" s="17">
        <f t="shared" si="60"/>
        <v>470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150</v>
      </c>
      <c r="V73" s="16">
        <f t="shared" si="32"/>
        <v>0</v>
      </c>
      <c r="W73" s="17">
        <f t="shared" si="61"/>
        <v>470</v>
      </c>
      <c r="X73" s="8">
        <f t="shared" si="36"/>
        <v>32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32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256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150</v>
      </c>
      <c r="AQ73" s="8">
        <f t="shared" si="34"/>
        <v>0</v>
      </c>
      <c r="AR73" s="8">
        <f t="shared" si="50"/>
        <v>406</v>
      </c>
      <c r="AT73" s="8">
        <v>30.8</v>
      </c>
      <c r="AU73" s="8">
        <v>30.8</v>
      </c>
      <c r="AW73" s="202">
        <v>32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 s="8">
        <f t="shared" si="51"/>
        <v>32</v>
      </c>
      <c r="BD73" s="202">
        <v>32</v>
      </c>
      <c r="BE73" s="202">
        <v>0</v>
      </c>
      <c r="BF73" s="202">
        <v>0</v>
      </c>
      <c r="BG73" s="202">
        <v>0</v>
      </c>
      <c r="BH73" s="202">
        <v>0</v>
      </c>
      <c r="BI73" s="202">
        <v>0</v>
      </c>
      <c r="BJ73" s="8">
        <f t="shared" si="52"/>
        <v>32</v>
      </c>
      <c r="BL73" s="8">
        <f t="shared" si="53"/>
        <v>30.8</v>
      </c>
      <c r="BM73" s="8">
        <f t="shared" si="54"/>
        <v>30.8</v>
      </c>
      <c r="BN73" s="8">
        <f t="shared" si="55"/>
        <v>32</v>
      </c>
      <c r="BO73" s="8">
        <f t="shared" si="56"/>
        <v>32</v>
      </c>
      <c r="BP73" s="139">
        <f t="shared" si="57"/>
        <v>-1.1999999999999993</v>
      </c>
      <c r="BQ73" s="139">
        <f t="shared" si="58"/>
        <v>-1.1999999999999993</v>
      </c>
    </row>
    <row r="74" spans="1:69">
      <c r="A74" s="8" t="s">
        <v>116</v>
      </c>
      <c r="B74" s="15">
        <f>'[3]15'!B76</f>
        <v>320</v>
      </c>
      <c r="C74" s="16">
        <f>'[3]15'!C76</f>
        <v>0</v>
      </c>
      <c r="D74" s="16">
        <f>'[3]15'!D76</f>
        <v>0</v>
      </c>
      <c r="E74" s="16">
        <f>'[3]15'!E76</f>
        <v>0</v>
      </c>
      <c r="F74" s="16">
        <f>'[3]15'!F76</f>
        <v>630</v>
      </c>
      <c r="G74" s="16">
        <f>'[3]15'!G76</f>
        <v>0</v>
      </c>
      <c r="H74" s="17">
        <f t="shared" si="59"/>
        <v>950</v>
      </c>
      <c r="I74" s="15">
        <f>'[3]15'!J76</f>
        <v>320</v>
      </c>
      <c r="J74" s="16">
        <f>'[3]15'!K76</f>
        <v>0</v>
      </c>
      <c r="K74" s="16">
        <f>'[3]15'!L76</f>
        <v>0</v>
      </c>
      <c r="L74" s="16">
        <f>'[3]15'!M76</f>
        <v>0</v>
      </c>
      <c r="M74" s="16">
        <f>'[3]15'!N76</f>
        <v>150</v>
      </c>
      <c r="N74" s="16">
        <f>'[3]15'!O76</f>
        <v>0</v>
      </c>
      <c r="O74" s="17">
        <f t="shared" si="60"/>
        <v>470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150</v>
      </c>
      <c r="V74" s="16">
        <f t="shared" si="32"/>
        <v>0</v>
      </c>
      <c r="W74" s="17">
        <f t="shared" si="61"/>
        <v>470</v>
      </c>
      <c r="X74" s="8">
        <f t="shared" si="36"/>
        <v>32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32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256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150</v>
      </c>
      <c r="AQ74" s="8">
        <f t="shared" si="34"/>
        <v>0</v>
      </c>
      <c r="AR74" s="8">
        <f t="shared" si="50"/>
        <v>406</v>
      </c>
      <c r="AT74" s="8">
        <v>30.8</v>
      </c>
      <c r="AU74" s="8">
        <v>30.8</v>
      </c>
      <c r="AW74" s="202">
        <v>32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 s="8">
        <f t="shared" si="51"/>
        <v>32</v>
      </c>
      <c r="BD74" s="202">
        <v>32</v>
      </c>
      <c r="BE74" s="202">
        <v>0</v>
      </c>
      <c r="BF74" s="202">
        <v>0</v>
      </c>
      <c r="BG74" s="202">
        <v>0</v>
      </c>
      <c r="BH74" s="202">
        <v>0</v>
      </c>
      <c r="BI74" s="202">
        <v>0</v>
      </c>
      <c r="BJ74" s="8">
        <f t="shared" si="52"/>
        <v>32</v>
      </c>
      <c r="BL74" s="8">
        <f t="shared" si="53"/>
        <v>30.8</v>
      </c>
      <c r="BM74" s="8">
        <f t="shared" si="54"/>
        <v>30.8</v>
      </c>
      <c r="BN74" s="8">
        <f t="shared" si="55"/>
        <v>32</v>
      </c>
      <c r="BO74" s="8">
        <f t="shared" si="56"/>
        <v>32</v>
      </c>
      <c r="BP74" s="139">
        <f t="shared" si="57"/>
        <v>-1.1999999999999993</v>
      </c>
      <c r="BQ74" s="139">
        <f t="shared" si="58"/>
        <v>-1.1999999999999993</v>
      </c>
    </row>
    <row r="75" spans="1:69">
      <c r="A75" s="8" t="s">
        <v>117</v>
      </c>
      <c r="B75" s="15">
        <f>'[3]15'!B77</f>
        <v>320</v>
      </c>
      <c r="C75" s="16">
        <f>'[3]15'!C77</f>
        <v>0</v>
      </c>
      <c r="D75" s="16">
        <f>'[3]15'!D77</f>
        <v>0</v>
      </c>
      <c r="E75" s="16">
        <f>'[3]15'!E77</f>
        <v>0</v>
      </c>
      <c r="F75" s="16">
        <f>'[3]15'!F77</f>
        <v>630</v>
      </c>
      <c r="G75" s="16">
        <f>'[3]15'!G77</f>
        <v>0</v>
      </c>
      <c r="H75" s="17">
        <f t="shared" si="59"/>
        <v>950</v>
      </c>
      <c r="I75" s="15">
        <f>'[3]15'!J77</f>
        <v>320</v>
      </c>
      <c r="J75" s="16">
        <f>'[3]15'!K77</f>
        <v>0</v>
      </c>
      <c r="K75" s="16">
        <f>'[3]15'!L77</f>
        <v>0</v>
      </c>
      <c r="L75" s="16">
        <f>'[3]15'!M77</f>
        <v>0</v>
      </c>
      <c r="M75" s="16">
        <f>'[3]15'!N77</f>
        <v>150</v>
      </c>
      <c r="N75" s="16">
        <f>'[3]15'!O77</f>
        <v>0</v>
      </c>
      <c r="O75" s="17">
        <f t="shared" si="60"/>
        <v>470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150</v>
      </c>
      <c r="V75" s="16">
        <f t="shared" si="32"/>
        <v>0</v>
      </c>
      <c r="W75" s="17">
        <f t="shared" si="61"/>
        <v>470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256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150</v>
      </c>
      <c r="AQ75" s="8">
        <f t="shared" si="34"/>
        <v>0</v>
      </c>
      <c r="AR75" s="8">
        <f t="shared" si="50"/>
        <v>406</v>
      </c>
      <c r="AT75" s="8">
        <v>30.8</v>
      </c>
      <c r="AU75" s="8">
        <v>30.8</v>
      </c>
      <c r="AW75" s="202">
        <v>32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 s="8">
        <f t="shared" si="51"/>
        <v>32</v>
      </c>
      <c r="BD75" s="202">
        <v>32</v>
      </c>
      <c r="BE75" s="202">
        <v>0</v>
      </c>
      <c r="BF75" s="202">
        <v>0</v>
      </c>
      <c r="BG75" s="202">
        <v>0</v>
      </c>
      <c r="BH75" s="202">
        <v>0</v>
      </c>
      <c r="BI75" s="202">
        <v>0</v>
      </c>
      <c r="BJ75" s="8">
        <f t="shared" si="52"/>
        <v>32</v>
      </c>
      <c r="BL75" s="8">
        <f t="shared" si="53"/>
        <v>30.8</v>
      </c>
      <c r="BM75" s="8">
        <f t="shared" si="54"/>
        <v>30.8</v>
      </c>
      <c r="BN75" s="8">
        <f t="shared" si="55"/>
        <v>32</v>
      </c>
      <c r="BO75" s="8">
        <f t="shared" si="56"/>
        <v>32</v>
      </c>
      <c r="BP75" s="139">
        <f t="shared" si="57"/>
        <v>-1.1999999999999993</v>
      </c>
      <c r="BQ75" s="139">
        <f t="shared" si="58"/>
        <v>-1.1999999999999993</v>
      </c>
    </row>
    <row r="76" spans="1:69">
      <c r="A76" s="8" t="s">
        <v>118</v>
      </c>
      <c r="B76" s="15">
        <f>'[3]15'!B78</f>
        <v>320</v>
      </c>
      <c r="C76" s="16">
        <f>'[3]15'!C78</f>
        <v>0</v>
      </c>
      <c r="D76" s="16">
        <f>'[3]15'!D78</f>
        <v>0</v>
      </c>
      <c r="E76" s="16">
        <f>'[3]15'!E78</f>
        <v>0</v>
      </c>
      <c r="F76" s="16">
        <f>'[3]15'!F78</f>
        <v>630</v>
      </c>
      <c r="G76" s="16">
        <f>'[3]15'!G78</f>
        <v>0</v>
      </c>
      <c r="H76" s="17">
        <f t="shared" si="59"/>
        <v>950</v>
      </c>
      <c r="I76" s="15">
        <f>'[3]15'!J78</f>
        <v>320</v>
      </c>
      <c r="J76" s="16">
        <f>'[3]15'!K78</f>
        <v>0</v>
      </c>
      <c r="K76" s="16">
        <f>'[3]15'!L78</f>
        <v>0</v>
      </c>
      <c r="L76" s="16">
        <f>'[3]15'!M78</f>
        <v>0</v>
      </c>
      <c r="M76" s="16">
        <f>'[3]15'!N78</f>
        <v>150</v>
      </c>
      <c r="N76" s="16">
        <f>'[3]15'!O78</f>
        <v>0</v>
      </c>
      <c r="O76" s="17">
        <f t="shared" si="60"/>
        <v>470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150</v>
      </c>
      <c r="V76" s="16">
        <f t="shared" si="32"/>
        <v>0</v>
      </c>
      <c r="W76" s="17">
        <f t="shared" si="61"/>
        <v>470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256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150</v>
      </c>
      <c r="AQ76" s="8">
        <f t="shared" si="34"/>
        <v>0</v>
      </c>
      <c r="AR76" s="8">
        <f t="shared" si="50"/>
        <v>406</v>
      </c>
      <c r="AT76" s="8">
        <v>30.8</v>
      </c>
      <c r="AU76" s="8">
        <v>30.8</v>
      </c>
      <c r="AW76" s="202">
        <v>32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 s="8">
        <f t="shared" si="51"/>
        <v>32</v>
      </c>
      <c r="BD76" s="202">
        <v>32</v>
      </c>
      <c r="BE76" s="202">
        <v>0</v>
      </c>
      <c r="BF76" s="202">
        <v>0</v>
      </c>
      <c r="BG76" s="202">
        <v>0</v>
      </c>
      <c r="BH76" s="202">
        <v>0</v>
      </c>
      <c r="BI76" s="202">
        <v>0</v>
      </c>
      <c r="BJ76" s="8">
        <f t="shared" si="52"/>
        <v>32</v>
      </c>
      <c r="BL76" s="8">
        <f t="shared" si="53"/>
        <v>30.8</v>
      </c>
      <c r="BM76" s="8">
        <f t="shared" si="54"/>
        <v>30.8</v>
      </c>
      <c r="BN76" s="8">
        <f t="shared" si="55"/>
        <v>32</v>
      </c>
      <c r="BO76" s="8">
        <f t="shared" si="56"/>
        <v>32</v>
      </c>
      <c r="BP76" s="139">
        <f t="shared" si="57"/>
        <v>-1.1999999999999993</v>
      </c>
      <c r="BQ76" s="139">
        <f t="shared" si="58"/>
        <v>-1.1999999999999993</v>
      </c>
    </row>
    <row r="77" spans="1:69">
      <c r="A77" s="8" t="s">
        <v>119</v>
      </c>
      <c r="B77" s="15">
        <f>'[3]15'!B79</f>
        <v>320</v>
      </c>
      <c r="C77" s="16">
        <f>'[3]15'!C79</f>
        <v>0</v>
      </c>
      <c r="D77" s="16">
        <f>'[3]15'!D79</f>
        <v>0</v>
      </c>
      <c r="E77" s="16">
        <f>'[3]15'!E79</f>
        <v>0</v>
      </c>
      <c r="F77" s="16">
        <f>'[3]15'!F79</f>
        <v>630</v>
      </c>
      <c r="G77" s="16">
        <f>'[3]15'!G79</f>
        <v>0</v>
      </c>
      <c r="H77" s="17">
        <f t="shared" si="59"/>
        <v>950</v>
      </c>
      <c r="I77" s="15">
        <f>'[3]15'!J79</f>
        <v>320</v>
      </c>
      <c r="J77" s="16">
        <f>'[3]15'!K79</f>
        <v>0</v>
      </c>
      <c r="K77" s="16">
        <f>'[3]15'!L79</f>
        <v>0</v>
      </c>
      <c r="L77" s="16">
        <f>'[3]15'!M79</f>
        <v>0</v>
      </c>
      <c r="M77" s="16">
        <f>'[3]15'!N79</f>
        <v>150</v>
      </c>
      <c r="N77" s="16">
        <f>'[3]15'!O79</f>
        <v>0</v>
      </c>
      <c r="O77" s="17">
        <f t="shared" si="60"/>
        <v>470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150</v>
      </c>
      <c r="V77" s="16">
        <f t="shared" si="32"/>
        <v>0</v>
      </c>
      <c r="W77" s="17">
        <f t="shared" si="61"/>
        <v>470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256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150</v>
      </c>
      <c r="AQ77" s="8">
        <f t="shared" si="34"/>
        <v>0</v>
      </c>
      <c r="AR77" s="8">
        <f t="shared" si="50"/>
        <v>406</v>
      </c>
      <c r="AT77" s="8">
        <v>30.8</v>
      </c>
      <c r="AU77" s="8">
        <v>30.8</v>
      </c>
      <c r="AW77" s="202">
        <v>32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 s="8">
        <f t="shared" si="51"/>
        <v>32</v>
      </c>
      <c r="BD77" s="202">
        <v>32</v>
      </c>
      <c r="BE77" s="202">
        <v>0</v>
      </c>
      <c r="BF77" s="202">
        <v>0</v>
      </c>
      <c r="BG77" s="202">
        <v>0</v>
      </c>
      <c r="BH77" s="202">
        <v>0</v>
      </c>
      <c r="BI77" s="202">
        <v>0</v>
      </c>
      <c r="BJ77" s="8">
        <f t="shared" si="52"/>
        <v>32</v>
      </c>
      <c r="BL77" s="8">
        <f t="shared" si="53"/>
        <v>30.8</v>
      </c>
      <c r="BM77" s="8">
        <f t="shared" si="54"/>
        <v>30.8</v>
      </c>
      <c r="BN77" s="8">
        <f t="shared" si="55"/>
        <v>32</v>
      </c>
      <c r="BO77" s="8">
        <f t="shared" si="56"/>
        <v>32</v>
      </c>
      <c r="BP77" s="139">
        <f t="shared" si="57"/>
        <v>-1.1999999999999993</v>
      </c>
      <c r="BQ77" s="139">
        <f t="shared" si="58"/>
        <v>-1.1999999999999993</v>
      </c>
    </row>
    <row r="78" spans="1:69">
      <c r="A78" s="8" t="s">
        <v>120</v>
      </c>
      <c r="B78" s="15">
        <f>'[3]15'!B80</f>
        <v>320</v>
      </c>
      <c r="C78" s="16">
        <f>'[3]15'!C80</f>
        <v>0</v>
      </c>
      <c r="D78" s="16">
        <f>'[3]15'!D80</f>
        <v>0</v>
      </c>
      <c r="E78" s="16">
        <f>'[3]15'!E80</f>
        <v>0</v>
      </c>
      <c r="F78" s="16">
        <f>'[3]15'!F80</f>
        <v>630</v>
      </c>
      <c r="G78" s="16">
        <f>'[3]15'!G80</f>
        <v>0</v>
      </c>
      <c r="H78" s="17">
        <f t="shared" si="59"/>
        <v>950</v>
      </c>
      <c r="I78" s="15">
        <f>'[3]15'!J80</f>
        <v>320</v>
      </c>
      <c r="J78" s="16">
        <f>'[3]15'!K80</f>
        <v>0</v>
      </c>
      <c r="K78" s="16">
        <f>'[3]15'!L80</f>
        <v>0</v>
      </c>
      <c r="L78" s="16">
        <f>'[3]15'!M80</f>
        <v>0</v>
      </c>
      <c r="M78" s="16">
        <f>'[3]15'!N80</f>
        <v>150</v>
      </c>
      <c r="N78" s="16">
        <f>'[3]15'!O80</f>
        <v>0</v>
      </c>
      <c r="O78" s="17">
        <f t="shared" si="60"/>
        <v>470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150</v>
      </c>
      <c r="V78" s="16">
        <f t="shared" si="32"/>
        <v>0</v>
      </c>
      <c r="W78" s="17">
        <f t="shared" si="61"/>
        <v>470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256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150</v>
      </c>
      <c r="AQ78" s="8">
        <f t="shared" si="34"/>
        <v>0</v>
      </c>
      <c r="AR78" s="8">
        <f t="shared" si="50"/>
        <v>406</v>
      </c>
      <c r="AT78" s="8">
        <v>30.8</v>
      </c>
      <c r="AU78" s="8">
        <v>30.8</v>
      </c>
      <c r="AW78" s="202">
        <v>32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 s="8">
        <f t="shared" si="51"/>
        <v>32</v>
      </c>
      <c r="BD78" s="202">
        <v>32</v>
      </c>
      <c r="BE78" s="202">
        <v>0</v>
      </c>
      <c r="BF78" s="202">
        <v>0</v>
      </c>
      <c r="BG78" s="202">
        <v>0</v>
      </c>
      <c r="BH78" s="202">
        <v>0</v>
      </c>
      <c r="BI78" s="202">
        <v>0</v>
      </c>
      <c r="BJ78" s="8">
        <f t="shared" si="52"/>
        <v>32</v>
      </c>
      <c r="BL78" s="8">
        <f t="shared" si="53"/>
        <v>30.8</v>
      </c>
      <c r="BM78" s="8">
        <f t="shared" si="54"/>
        <v>30.8</v>
      </c>
      <c r="BN78" s="8">
        <f t="shared" si="55"/>
        <v>32</v>
      </c>
      <c r="BO78" s="8">
        <f t="shared" si="56"/>
        <v>32</v>
      </c>
      <c r="BP78" s="139">
        <f t="shared" si="57"/>
        <v>-1.1999999999999993</v>
      </c>
      <c r="BQ78" s="139">
        <f t="shared" si="58"/>
        <v>-1.1999999999999993</v>
      </c>
    </row>
    <row r="79" spans="1:69">
      <c r="A79" s="8" t="s">
        <v>121</v>
      </c>
      <c r="B79" s="15">
        <f>'[3]15'!B81</f>
        <v>320</v>
      </c>
      <c r="C79" s="16">
        <f>'[3]15'!C81</f>
        <v>0</v>
      </c>
      <c r="D79" s="16">
        <f>'[3]15'!D81</f>
        <v>0</v>
      </c>
      <c r="E79" s="16">
        <f>'[3]15'!E81</f>
        <v>0</v>
      </c>
      <c r="F79" s="16">
        <f>'[3]15'!F81</f>
        <v>630</v>
      </c>
      <c r="G79" s="16">
        <f>'[3]15'!G81</f>
        <v>0</v>
      </c>
      <c r="H79" s="17">
        <f t="shared" si="59"/>
        <v>950</v>
      </c>
      <c r="I79" s="15">
        <f>'[3]15'!J81</f>
        <v>320</v>
      </c>
      <c r="J79" s="16">
        <f>'[3]15'!K81</f>
        <v>0</v>
      </c>
      <c r="K79" s="16">
        <f>'[3]15'!L81</f>
        <v>0</v>
      </c>
      <c r="L79" s="16">
        <f>'[3]15'!M81</f>
        <v>0</v>
      </c>
      <c r="M79" s="16">
        <f>'[3]15'!N81</f>
        <v>150</v>
      </c>
      <c r="N79" s="16">
        <f>'[3]15'!O81</f>
        <v>0</v>
      </c>
      <c r="O79" s="17">
        <f t="shared" si="60"/>
        <v>470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150</v>
      </c>
      <c r="V79" s="16">
        <f t="shared" si="32"/>
        <v>0</v>
      </c>
      <c r="W79" s="17">
        <f t="shared" si="61"/>
        <v>470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150</v>
      </c>
      <c r="AQ79" s="8">
        <f t="shared" si="34"/>
        <v>0</v>
      </c>
      <c r="AR79" s="8">
        <f t="shared" si="50"/>
        <v>406</v>
      </c>
      <c r="AT79" s="8">
        <v>30.8</v>
      </c>
      <c r="AU79" s="8">
        <v>30.8</v>
      </c>
      <c r="AW79" s="202">
        <v>32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 s="8">
        <f t="shared" si="51"/>
        <v>32</v>
      </c>
      <c r="BD79" s="202">
        <v>32</v>
      </c>
      <c r="BE79" s="202">
        <v>0</v>
      </c>
      <c r="BF79" s="202">
        <v>0</v>
      </c>
      <c r="BG79" s="202">
        <v>0</v>
      </c>
      <c r="BH79" s="202">
        <v>0</v>
      </c>
      <c r="BI79" s="202">
        <v>0</v>
      </c>
      <c r="BJ79" s="8">
        <f t="shared" si="52"/>
        <v>32</v>
      </c>
      <c r="BL79" s="8">
        <f t="shared" si="53"/>
        <v>30.8</v>
      </c>
      <c r="BM79" s="8">
        <f t="shared" si="54"/>
        <v>30.8</v>
      </c>
      <c r="BN79" s="8">
        <f t="shared" si="55"/>
        <v>32</v>
      </c>
      <c r="BO79" s="8">
        <f t="shared" si="56"/>
        <v>32</v>
      </c>
      <c r="BP79" s="139">
        <f t="shared" si="57"/>
        <v>-1.1999999999999993</v>
      </c>
      <c r="BQ79" s="139">
        <f t="shared" si="58"/>
        <v>-1.1999999999999993</v>
      </c>
    </row>
    <row r="80" spans="1:69">
      <c r="A80" s="8" t="s">
        <v>122</v>
      </c>
      <c r="B80" s="15">
        <f>'[3]15'!B82</f>
        <v>320</v>
      </c>
      <c r="C80" s="16">
        <f>'[3]15'!C82</f>
        <v>0</v>
      </c>
      <c r="D80" s="16">
        <f>'[3]15'!D82</f>
        <v>0</v>
      </c>
      <c r="E80" s="16">
        <f>'[3]15'!E82</f>
        <v>0</v>
      </c>
      <c r="F80" s="16">
        <f>'[3]15'!F82</f>
        <v>630</v>
      </c>
      <c r="G80" s="16">
        <f>'[3]15'!G82</f>
        <v>0</v>
      </c>
      <c r="H80" s="17">
        <f t="shared" si="59"/>
        <v>950</v>
      </c>
      <c r="I80" s="15">
        <f>'[3]15'!J82</f>
        <v>320</v>
      </c>
      <c r="J80" s="16">
        <f>'[3]15'!K82</f>
        <v>0</v>
      </c>
      <c r="K80" s="16">
        <f>'[3]15'!L82</f>
        <v>0</v>
      </c>
      <c r="L80" s="16">
        <f>'[3]15'!M82</f>
        <v>0</v>
      </c>
      <c r="M80" s="16">
        <f>'[3]15'!N82</f>
        <v>150</v>
      </c>
      <c r="N80" s="16">
        <f>'[3]15'!O82</f>
        <v>0</v>
      </c>
      <c r="O80" s="17">
        <f t="shared" si="60"/>
        <v>470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150</v>
      </c>
      <c r="V80" s="16">
        <f t="shared" si="32"/>
        <v>0</v>
      </c>
      <c r="W80" s="17">
        <f t="shared" si="61"/>
        <v>470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150</v>
      </c>
      <c r="AQ80" s="8">
        <f t="shared" si="34"/>
        <v>0</v>
      </c>
      <c r="AR80" s="8">
        <f t="shared" si="50"/>
        <v>406</v>
      </c>
      <c r="AT80" s="8">
        <v>30.8</v>
      </c>
      <c r="AU80" s="8">
        <v>30.8</v>
      </c>
      <c r="AW80" s="202">
        <v>32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 s="8">
        <f t="shared" si="51"/>
        <v>32</v>
      </c>
      <c r="BD80" s="202">
        <v>32</v>
      </c>
      <c r="BE80" s="202">
        <v>0</v>
      </c>
      <c r="BF80" s="202">
        <v>0</v>
      </c>
      <c r="BG80" s="202">
        <v>0</v>
      </c>
      <c r="BH80" s="202">
        <v>0</v>
      </c>
      <c r="BI80" s="202">
        <v>0</v>
      </c>
      <c r="BJ80" s="8">
        <f t="shared" si="52"/>
        <v>32</v>
      </c>
      <c r="BL80" s="8">
        <f t="shared" si="53"/>
        <v>30.8</v>
      </c>
      <c r="BM80" s="8">
        <f t="shared" si="54"/>
        <v>30.8</v>
      </c>
      <c r="BN80" s="8">
        <f t="shared" si="55"/>
        <v>32</v>
      </c>
      <c r="BO80" s="8">
        <f t="shared" si="56"/>
        <v>32</v>
      </c>
      <c r="BP80" s="139">
        <f t="shared" si="57"/>
        <v>-1.1999999999999993</v>
      </c>
      <c r="BQ80" s="139">
        <f t="shared" si="58"/>
        <v>-1.1999999999999993</v>
      </c>
    </row>
    <row r="81" spans="1:69">
      <c r="A81" s="8" t="s">
        <v>123</v>
      </c>
      <c r="B81" s="15">
        <f>'[3]15'!B83</f>
        <v>320</v>
      </c>
      <c r="C81" s="16">
        <f>'[3]15'!C83</f>
        <v>0</v>
      </c>
      <c r="D81" s="16">
        <f>'[3]15'!D83</f>
        <v>0</v>
      </c>
      <c r="E81" s="16">
        <f>'[3]15'!E83</f>
        <v>0</v>
      </c>
      <c r="F81" s="16">
        <f>'[3]15'!F83</f>
        <v>630</v>
      </c>
      <c r="G81" s="16">
        <f>'[3]15'!G83</f>
        <v>0</v>
      </c>
      <c r="H81" s="17">
        <f t="shared" si="59"/>
        <v>950</v>
      </c>
      <c r="I81" s="15">
        <f>'[3]15'!J83</f>
        <v>320</v>
      </c>
      <c r="J81" s="16">
        <f>'[3]15'!K83</f>
        <v>0</v>
      </c>
      <c r="K81" s="16">
        <f>'[3]15'!L83</f>
        <v>0</v>
      </c>
      <c r="L81" s="16">
        <f>'[3]15'!M83</f>
        <v>0</v>
      </c>
      <c r="M81" s="16">
        <f>'[3]15'!N83</f>
        <v>150</v>
      </c>
      <c r="N81" s="16">
        <f>'[3]15'!O83</f>
        <v>0</v>
      </c>
      <c r="O81" s="17">
        <f t="shared" si="60"/>
        <v>470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150</v>
      </c>
      <c r="V81" s="16">
        <f t="shared" si="32"/>
        <v>0</v>
      </c>
      <c r="W81" s="17">
        <f t="shared" si="61"/>
        <v>470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150</v>
      </c>
      <c r="AQ81" s="8">
        <f t="shared" si="34"/>
        <v>0</v>
      </c>
      <c r="AR81" s="8">
        <f t="shared" si="50"/>
        <v>406</v>
      </c>
      <c r="AT81" s="8">
        <v>30.8</v>
      </c>
      <c r="AU81" s="8">
        <v>30.8</v>
      </c>
      <c r="AW81" s="202">
        <v>32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 s="8">
        <f t="shared" si="51"/>
        <v>32</v>
      </c>
      <c r="BD81" s="202">
        <v>32</v>
      </c>
      <c r="BE81" s="202">
        <v>0</v>
      </c>
      <c r="BF81" s="202">
        <v>0</v>
      </c>
      <c r="BG81" s="202">
        <v>0</v>
      </c>
      <c r="BH81" s="202">
        <v>0</v>
      </c>
      <c r="BI81" s="202">
        <v>0</v>
      </c>
      <c r="BJ81" s="8">
        <f t="shared" si="52"/>
        <v>32</v>
      </c>
      <c r="BL81" s="8">
        <f t="shared" si="53"/>
        <v>30.8</v>
      </c>
      <c r="BM81" s="8">
        <f t="shared" si="54"/>
        <v>30.8</v>
      </c>
      <c r="BN81" s="8">
        <f t="shared" si="55"/>
        <v>32</v>
      </c>
      <c r="BO81" s="8">
        <f t="shared" si="56"/>
        <v>32</v>
      </c>
      <c r="BP81" s="139">
        <f t="shared" si="57"/>
        <v>-1.1999999999999993</v>
      </c>
      <c r="BQ81" s="139">
        <f t="shared" si="58"/>
        <v>-1.1999999999999993</v>
      </c>
    </row>
    <row r="82" spans="1:69">
      <c r="A82" s="8" t="s">
        <v>124</v>
      </c>
      <c r="B82" s="15">
        <f>'[3]15'!B84</f>
        <v>320</v>
      </c>
      <c r="C82" s="16">
        <f>'[3]15'!C84</f>
        <v>0</v>
      </c>
      <c r="D82" s="16">
        <f>'[3]15'!D84</f>
        <v>0</v>
      </c>
      <c r="E82" s="16">
        <f>'[3]15'!E84</f>
        <v>0</v>
      </c>
      <c r="F82" s="16">
        <f>'[3]15'!F84</f>
        <v>630</v>
      </c>
      <c r="G82" s="16">
        <f>'[3]15'!G84</f>
        <v>0</v>
      </c>
      <c r="H82" s="17">
        <f t="shared" si="59"/>
        <v>950</v>
      </c>
      <c r="I82" s="15">
        <f>'[3]15'!J84</f>
        <v>320</v>
      </c>
      <c r="J82" s="16">
        <f>'[3]15'!K84</f>
        <v>0</v>
      </c>
      <c r="K82" s="16">
        <f>'[3]15'!L84</f>
        <v>0</v>
      </c>
      <c r="L82" s="16">
        <f>'[3]15'!M84</f>
        <v>0</v>
      </c>
      <c r="M82" s="16">
        <f>'[3]15'!N84</f>
        <v>150</v>
      </c>
      <c r="N82" s="16">
        <f>'[3]15'!O84</f>
        <v>0</v>
      </c>
      <c r="O82" s="17">
        <f t="shared" si="60"/>
        <v>470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150</v>
      </c>
      <c r="V82" s="16">
        <f t="shared" si="32"/>
        <v>0</v>
      </c>
      <c r="W82" s="17">
        <f t="shared" si="61"/>
        <v>470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150</v>
      </c>
      <c r="AQ82" s="8">
        <f t="shared" si="34"/>
        <v>0</v>
      </c>
      <c r="AR82" s="8">
        <f t="shared" si="50"/>
        <v>406</v>
      </c>
      <c r="AT82" s="8">
        <v>30.8</v>
      </c>
      <c r="AU82" s="8">
        <v>30.8</v>
      </c>
      <c r="AW82" s="202">
        <v>32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 s="8">
        <f t="shared" si="51"/>
        <v>32</v>
      </c>
      <c r="BD82" s="202">
        <v>32</v>
      </c>
      <c r="BE82" s="202">
        <v>0</v>
      </c>
      <c r="BF82" s="202">
        <v>0</v>
      </c>
      <c r="BG82" s="202">
        <v>0</v>
      </c>
      <c r="BH82" s="202">
        <v>0</v>
      </c>
      <c r="BI82" s="202">
        <v>0</v>
      </c>
      <c r="BJ82" s="8">
        <f t="shared" si="52"/>
        <v>32</v>
      </c>
      <c r="BL82" s="8">
        <f t="shared" si="53"/>
        <v>30.8</v>
      </c>
      <c r="BM82" s="8">
        <f t="shared" si="54"/>
        <v>30.8</v>
      </c>
      <c r="BN82" s="8">
        <f t="shared" si="55"/>
        <v>32</v>
      </c>
      <c r="BO82" s="8">
        <f t="shared" si="56"/>
        <v>32</v>
      </c>
      <c r="BP82" s="139">
        <f t="shared" si="57"/>
        <v>-1.1999999999999993</v>
      </c>
      <c r="BQ82" s="139">
        <f t="shared" si="58"/>
        <v>-1.1999999999999993</v>
      </c>
    </row>
    <row r="83" spans="1:69">
      <c r="A83" s="8" t="s">
        <v>125</v>
      </c>
      <c r="B83" s="15">
        <f>'[3]15'!B85</f>
        <v>320</v>
      </c>
      <c r="C83" s="16">
        <f>'[3]15'!C85</f>
        <v>0</v>
      </c>
      <c r="D83" s="16">
        <f>'[3]15'!D85</f>
        <v>0</v>
      </c>
      <c r="E83" s="16">
        <f>'[3]15'!E85</f>
        <v>0</v>
      </c>
      <c r="F83" s="16">
        <f>'[3]15'!F85</f>
        <v>630</v>
      </c>
      <c r="G83" s="16">
        <f>'[3]15'!G85</f>
        <v>0</v>
      </c>
      <c r="H83" s="17">
        <f t="shared" si="59"/>
        <v>950</v>
      </c>
      <c r="I83" s="15">
        <f>'[3]15'!J85</f>
        <v>320</v>
      </c>
      <c r="J83" s="16">
        <f>'[3]15'!K85</f>
        <v>0</v>
      </c>
      <c r="K83" s="16">
        <f>'[3]15'!L85</f>
        <v>0</v>
      </c>
      <c r="L83" s="16">
        <f>'[3]15'!M85</f>
        <v>0</v>
      </c>
      <c r="M83" s="16">
        <f>'[3]15'!N85</f>
        <v>150</v>
      </c>
      <c r="N83" s="16">
        <f>'[3]15'!O85</f>
        <v>0</v>
      </c>
      <c r="O83" s="17">
        <f t="shared" si="60"/>
        <v>470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150</v>
      </c>
      <c r="V83" s="16">
        <f t="shared" si="32"/>
        <v>0</v>
      </c>
      <c r="W83" s="17">
        <f t="shared" si="61"/>
        <v>470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150</v>
      </c>
      <c r="AQ83" s="8">
        <f t="shared" si="34"/>
        <v>0</v>
      </c>
      <c r="AR83" s="8">
        <f t="shared" si="50"/>
        <v>406</v>
      </c>
      <c r="AT83" s="8">
        <v>30.8</v>
      </c>
      <c r="AU83" s="8">
        <v>30.8</v>
      </c>
      <c r="AW83" s="202">
        <v>32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 s="8">
        <f t="shared" si="51"/>
        <v>32</v>
      </c>
      <c r="BD83" s="202">
        <v>32</v>
      </c>
      <c r="BE83" s="202">
        <v>0</v>
      </c>
      <c r="BF83" s="202">
        <v>0</v>
      </c>
      <c r="BG83" s="202">
        <v>0</v>
      </c>
      <c r="BH83" s="202">
        <v>0</v>
      </c>
      <c r="BI83" s="202">
        <v>0</v>
      </c>
      <c r="BJ83" s="8">
        <f t="shared" si="52"/>
        <v>32</v>
      </c>
      <c r="BL83" s="8">
        <f t="shared" si="53"/>
        <v>30.8</v>
      </c>
      <c r="BM83" s="8">
        <f t="shared" si="54"/>
        <v>30.8</v>
      </c>
      <c r="BN83" s="8">
        <f t="shared" si="55"/>
        <v>32</v>
      </c>
      <c r="BO83" s="8">
        <f t="shared" si="56"/>
        <v>32</v>
      </c>
      <c r="BP83" s="139">
        <f t="shared" si="57"/>
        <v>-1.1999999999999993</v>
      </c>
      <c r="BQ83" s="139">
        <f t="shared" si="58"/>
        <v>-1.1999999999999993</v>
      </c>
    </row>
    <row r="84" spans="1:69">
      <c r="A84" s="8" t="s">
        <v>126</v>
      </c>
      <c r="B84" s="15">
        <f>'[3]15'!B86</f>
        <v>320</v>
      </c>
      <c r="C84" s="16">
        <f>'[3]15'!C86</f>
        <v>0</v>
      </c>
      <c r="D84" s="16">
        <f>'[3]15'!D86</f>
        <v>0</v>
      </c>
      <c r="E84" s="16">
        <f>'[3]15'!E86</f>
        <v>0</v>
      </c>
      <c r="F84" s="16">
        <f>'[3]15'!F86</f>
        <v>630</v>
      </c>
      <c r="G84" s="16">
        <f>'[3]15'!G86</f>
        <v>0</v>
      </c>
      <c r="H84" s="17">
        <f t="shared" si="59"/>
        <v>950</v>
      </c>
      <c r="I84" s="15">
        <f>'[3]15'!J86</f>
        <v>320</v>
      </c>
      <c r="J84" s="16">
        <f>'[3]15'!K86</f>
        <v>0</v>
      </c>
      <c r="K84" s="16">
        <f>'[3]15'!L86</f>
        <v>0</v>
      </c>
      <c r="L84" s="16">
        <f>'[3]15'!M86</f>
        <v>0</v>
      </c>
      <c r="M84" s="16">
        <f>'[3]15'!N86</f>
        <v>150</v>
      </c>
      <c r="N84" s="16">
        <f>'[3]15'!O86</f>
        <v>0</v>
      </c>
      <c r="O84" s="17">
        <f t="shared" si="60"/>
        <v>470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150</v>
      </c>
      <c r="V84" s="16">
        <f t="shared" si="32"/>
        <v>0</v>
      </c>
      <c r="W84" s="17">
        <f t="shared" si="61"/>
        <v>470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150</v>
      </c>
      <c r="AQ84" s="8">
        <f t="shared" si="34"/>
        <v>0</v>
      </c>
      <c r="AR84" s="8">
        <f t="shared" si="50"/>
        <v>406</v>
      </c>
      <c r="AT84" s="8">
        <v>30.8</v>
      </c>
      <c r="AU84" s="8">
        <v>30.8</v>
      </c>
      <c r="AW84" s="202">
        <v>32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8">
        <f t="shared" si="51"/>
        <v>32</v>
      </c>
      <c r="BD84" s="202">
        <v>32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8">
        <f t="shared" si="52"/>
        <v>32</v>
      </c>
      <c r="BL84" s="8">
        <f t="shared" si="53"/>
        <v>30.8</v>
      </c>
      <c r="BM84" s="8">
        <f t="shared" si="54"/>
        <v>30.8</v>
      </c>
      <c r="BN84" s="8">
        <f t="shared" si="55"/>
        <v>32</v>
      </c>
      <c r="BO84" s="8">
        <f t="shared" si="56"/>
        <v>32</v>
      </c>
      <c r="BP84" s="139">
        <f t="shared" si="57"/>
        <v>-1.1999999999999993</v>
      </c>
      <c r="BQ84" s="139">
        <f t="shared" si="58"/>
        <v>-1.1999999999999993</v>
      </c>
    </row>
    <row r="85" spans="1:69">
      <c r="A85" s="8" t="s">
        <v>127</v>
      </c>
      <c r="B85" s="15">
        <f>'[3]15'!B87</f>
        <v>320</v>
      </c>
      <c r="C85" s="16">
        <f>'[3]15'!C87</f>
        <v>0</v>
      </c>
      <c r="D85" s="16">
        <f>'[3]15'!D87</f>
        <v>0</v>
      </c>
      <c r="E85" s="16">
        <f>'[3]15'!E87</f>
        <v>0</v>
      </c>
      <c r="F85" s="16">
        <f>'[3]15'!F87</f>
        <v>630</v>
      </c>
      <c r="G85" s="16">
        <f>'[3]15'!G87</f>
        <v>0</v>
      </c>
      <c r="H85" s="17">
        <f t="shared" si="59"/>
        <v>950</v>
      </c>
      <c r="I85" s="15">
        <f>'[3]15'!J87</f>
        <v>320</v>
      </c>
      <c r="J85" s="16">
        <f>'[3]15'!K87</f>
        <v>0</v>
      </c>
      <c r="K85" s="16">
        <f>'[3]15'!L87</f>
        <v>0</v>
      </c>
      <c r="L85" s="16">
        <f>'[3]15'!M87</f>
        <v>0</v>
      </c>
      <c r="M85" s="16">
        <f>'[3]15'!N87</f>
        <v>150</v>
      </c>
      <c r="N85" s="16">
        <f>'[3]15'!O87</f>
        <v>0</v>
      </c>
      <c r="O85" s="17">
        <f t="shared" si="60"/>
        <v>470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150</v>
      </c>
      <c r="V85" s="16">
        <f t="shared" si="32"/>
        <v>0</v>
      </c>
      <c r="W85" s="17">
        <f t="shared" si="61"/>
        <v>470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150</v>
      </c>
      <c r="AQ85" s="8">
        <f t="shared" si="34"/>
        <v>0</v>
      </c>
      <c r="AR85" s="8">
        <f t="shared" si="50"/>
        <v>406</v>
      </c>
      <c r="AT85" s="8">
        <v>30.8</v>
      </c>
      <c r="AU85" s="8">
        <v>30.8</v>
      </c>
      <c r="AW85" s="202">
        <v>32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 s="8">
        <f t="shared" si="51"/>
        <v>32</v>
      </c>
      <c r="BD85" s="202">
        <v>32</v>
      </c>
      <c r="BE85" s="202">
        <v>0</v>
      </c>
      <c r="BF85" s="202">
        <v>0</v>
      </c>
      <c r="BG85" s="202">
        <v>0</v>
      </c>
      <c r="BH85" s="202">
        <v>0</v>
      </c>
      <c r="BI85" s="202">
        <v>0</v>
      </c>
      <c r="BJ85" s="8">
        <f t="shared" si="52"/>
        <v>32</v>
      </c>
      <c r="BL85" s="8">
        <f t="shared" si="53"/>
        <v>30.8</v>
      </c>
      <c r="BM85" s="8">
        <f t="shared" si="54"/>
        <v>30.8</v>
      </c>
      <c r="BN85" s="8">
        <f t="shared" si="55"/>
        <v>32</v>
      </c>
      <c r="BO85" s="8">
        <f t="shared" si="56"/>
        <v>32</v>
      </c>
      <c r="BP85" s="139">
        <f t="shared" si="57"/>
        <v>-1.1999999999999993</v>
      </c>
      <c r="BQ85" s="139">
        <f t="shared" si="58"/>
        <v>-1.1999999999999993</v>
      </c>
    </row>
    <row r="86" spans="1:69">
      <c r="A86" s="8" t="s">
        <v>128</v>
      </c>
      <c r="B86" s="15">
        <f>'[3]15'!B88</f>
        <v>320</v>
      </c>
      <c r="C86" s="16">
        <f>'[3]15'!C88</f>
        <v>0</v>
      </c>
      <c r="D86" s="16">
        <f>'[3]15'!D88</f>
        <v>0</v>
      </c>
      <c r="E86" s="16">
        <f>'[3]15'!E88</f>
        <v>0</v>
      </c>
      <c r="F86" s="16">
        <f>'[3]15'!F88</f>
        <v>630</v>
      </c>
      <c r="G86" s="16">
        <f>'[3]15'!G88</f>
        <v>0</v>
      </c>
      <c r="H86" s="17">
        <f t="shared" si="59"/>
        <v>950</v>
      </c>
      <c r="I86" s="15">
        <f>'[3]15'!J88</f>
        <v>320</v>
      </c>
      <c r="J86" s="16">
        <f>'[3]15'!K88</f>
        <v>0</v>
      </c>
      <c r="K86" s="16">
        <f>'[3]15'!L88</f>
        <v>0</v>
      </c>
      <c r="L86" s="16">
        <f>'[3]15'!M88</f>
        <v>0</v>
      </c>
      <c r="M86" s="16">
        <f>'[3]15'!N88</f>
        <v>150</v>
      </c>
      <c r="N86" s="16">
        <f>'[3]15'!O88</f>
        <v>0</v>
      </c>
      <c r="O86" s="17">
        <f t="shared" si="60"/>
        <v>470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150</v>
      </c>
      <c r="V86" s="16">
        <f t="shared" si="32"/>
        <v>0</v>
      </c>
      <c r="W86" s="17">
        <f t="shared" si="61"/>
        <v>470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150</v>
      </c>
      <c r="AQ86" s="8">
        <f t="shared" si="34"/>
        <v>0</v>
      </c>
      <c r="AR86" s="8">
        <f t="shared" si="50"/>
        <v>406</v>
      </c>
      <c r="AT86" s="8">
        <v>30.8</v>
      </c>
      <c r="AU86" s="8">
        <v>30.8</v>
      </c>
      <c r="AW86" s="202">
        <v>32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 s="8">
        <f t="shared" si="51"/>
        <v>32</v>
      </c>
      <c r="BD86" s="202">
        <v>32</v>
      </c>
      <c r="BE86" s="202">
        <v>0</v>
      </c>
      <c r="BF86" s="202">
        <v>0</v>
      </c>
      <c r="BG86" s="202">
        <v>0</v>
      </c>
      <c r="BH86" s="202">
        <v>0</v>
      </c>
      <c r="BI86" s="202">
        <v>0</v>
      </c>
      <c r="BJ86" s="8">
        <f t="shared" si="52"/>
        <v>32</v>
      </c>
      <c r="BL86" s="8">
        <f t="shared" si="53"/>
        <v>30.8</v>
      </c>
      <c r="BM86" s="8">
        <f t="shared" si="54"/>
        <v>30.8</v>
      </c>
      <c r="BN86" s="8">
        <f t="shared" si="55"/>
        <v>32</v>
      </c>
      <c r="BO86" s="8">
        <f t="shared" si="56"/>
        <v>32</v>
      </c>
      <c r="BP86" s="139">
        <f t="shared" si="57"/>
        <v>-1.1999999999999993</v>
      </c>
      <c r="BQ86" s="139">
        <f t="shared" si="58"/>
        <v>-1.1999999999999993</v>
      </c>
    </row>
    <row r="87" spans="1:69">
      <c r="A87" s="8" t="s">
        <v>129</v>
      </c>
      <c r="B87" s="15">
        <f>'[3]15'!B89</f>
        <v>320</v>
      </c>
      <c r="C87" s="16">
        <f>'[3]15'!C89</f>
        <v>0</v>
      </c>
      <c r="D87" s="16">
        <f>'[3]15'!D89</f>
        <v>0</v>
      </c>
      <c r="E87" s="16">
        <f>'[3]15'!E89</f>
        <v>0</v>
      </c>
      <c r="F87" s="16">
        <f>'[3]15'!F89</f>
        <v>630</v>
      </c>
      <c r="G87" s="16">
        <f>'[3]15'!G89</f>
        <v>0</v>
      </c>
      <c r="H87" s="17">
        <f t="shared" si="59"/>
        <v>950</v>
      </c>
      <c r="I87" s="15">
        <f>'[3]15'!J89</f>
        <v>320</v>
      </c>
      <c r="J87" s="16">
        <f>'[3]15'!K89</f>
        <v>0</v>
      </c>
      <c r="K87" s="16">
        <f>'[3]15'!L89</f>
        <v>0</v>
      </c>
      <c r="L87" s="16">
        <f>'[3]15'!M89</f>
        <v>0</v>
      </c>
      <c r="M87" s="16">
        <f>'[3]15'!N89</f>
        <v>150</v>
      </c>
      <c r="N87" s="16">
        <f>'[3]15'!O89</f>
        <v>0</v>
      </c>
      <c r="O87" s="17">
        <f t="shared" si="60"/>
        <v>470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150</v>
      </c>
      <c r="V87" s="16">
        <f t="shared" si="32"/>
        <v>0</v>
      </c>
      <c r="W87" s="17">
        <f t="shared" si="61"/>
        <v>470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25.03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25.03</v>
      </c>
      <c r="AL87" s="8">
        <f t="shared" si="35"/>
        <v>262.97000000000003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150</v>
      </c>
      <c r="AQ87" s="8">
        <f t="shared" si="34"/>
        <v>0</v>
      </c>
      <c r="AR87" s="8">
        <f t="shared" si="50"/>
        <v>412.97</v>
      </c>
      <c r="AT87" s="8">
        <v>30.8</v>
      </c>
      <c r="AU87" s="8">
        <v>24.09</v>
      </c>
      <c r="AW87" s="202">
        <v>32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 s="8">
        <f t="shared" si="51"/>
        <v>32</v>
      </c>
      <c r="BD87" s="202">
        <v>25.03</v>
      </c>
      <c r="BE87" s="202">
        <v>0</v>
      </c>
      <c r="BF87" s="202">
        <v>0</v>
      </c>
      <c r="BG87" s="202">
        <v>0</v>
      </c>
      <c r="BH87" s="202">
        <v>0</v>
      </c>
      <c r="BI87" s="202">
        <v>0</v>
      </c>
      <c r="BJ87" s="8">
        <f t="shared" si="52"/>
        <v>25.03</v>
      </c>
      <c r="BL87" s="8">
        <f t="shared" si="53"/>
        <v>30.8</v>
      </c>
      <c r="BM87" s="8">
        <f t="shared" si="54"/>
        <v>24.09</v>
      </c>
      <c r="BN87" s="8">
        <f t="shared" si="55"/>
        <v>32</v>
      </c>
      <c r="BO87" s="8">
        <f t="shared" si="56"/>
        <v>25.03</v>
      </c>
      <c r="BP87" s="139">
        <f t="shared" si="57"/>
        <v>-1.1999999999999993</v>
      </c>
      <c r="BQ87" s="139">
        <f t="shared" si="58"/>
        <v>-0.94000000000000128</v>
      </c>
    </row>
    <row r="88" spans="1:69">
      <c r="A88" s="8" t="s">
        <v>130</v>
      </c>
      <c r="B88" s="15">
        <f>'[3]15'!B90</f>
        <v>320</v>
      </c>
      <c r="C88" s="16">
        <f>'[3]15'!C90</f>
        <v>0</v>
      </c>
      <c r="D88" s="16">
        <f>'[3]15'!D90</f>
        <v>0</v>
      </c>
      <c r="E88" s="16">
        <f>'[3]15'!E90</f>
        <v>0</v>
      </c>
      <c r="F88" s="16">
        <f>'[3]15'!F90</f>
        <v>630</v>
      </c>
      <c r="G88" s="16">
        <f>'[3]15'!G90</f>
        <v>0</v>
      </c>
      <c r="H88" s="17">
        <f t="shared" si="59"/>
        <v>950</v>
      </c>
      <c r="I88" s="15">
        <f>'[3]15'!J90</f>
        <v>320</v>
      </c>
      <c r="J88" s="16">
        <f>'[3]15'!K90</f>
        <v>0</v>
      </c>
      <c r="K88" s="16">
        <f>'[3]15'!L90</f>
        <v>0</v>
      </c>
      <c r="L88" s="16">
        <f>'[3]15'!M90</f>
        <v>0</v>
      </c>
      <c r="M88" s="16">
        <f>'[3]15'!N90</f>
        <v>150</v>
      </c>
      <c r="N88" s="16">
        <f>'[3]15'!O90</f>
        <v>0</v>
      </c>
      <c r="O88" s="17">
        <f t="shared" si="60"/>
        <v>470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150</v>
      </c>
      <c r="V88" s="16">
        <f t="shared" si="32"/>
        <v>0</v>
      </c>
      <c r="W88" s="17">
        <f t="shared" si="61"/>
        <v>470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25.03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25.03</v>
      </c>
      <c r="AL88" s="8">
        <f t="shared" si="35"/>
        <v>262.97000000000003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150</v>
      </c>
      <c r="AQ88" s="8">
        <f t="shared" si="34"/>
        <v>0</v>
      </c>
      <c r="AR88" s="8">
        <f t="shared" si="50"/>
        <v>412.97</v>
      </c>
      <c r="AT88" s="8">
        <v>30.8</v>
      </c>
      <c r="AU88" s="8">
        <v>24.09</v>
      </c>
      <c r="AW88" s="202">
        <v>32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 s="8">
        <f t="shared" si="51"/>
        <v>32</v>
      </c>
      <c r="BD88" s="202">
        <v>25.03</v>
      </c>
      <c r="BE88" s="202">
        <v>0</v>
      </c>
      <c r="BF88" s="202">
        <v>0</v>
      </c>
      <c r="BG88" s="202">
        <v>0</v>
      </c>
      <c r="BH88" s="202">
        <v>0</v>
      </c>
      <c r="BI88" s="202">
        <v>0</v>
      </c>
      <c r="BJ88" s="8">
        <f t="shared" si="52"/>
        <v>25.03</v>
      </c>
      <c r="BL88" s="8">
        <f t="shared" si="53"/>
        <v>30.8</v>
      </c>
      <c r="BM88" s="8">
        <f t="shared" si="54"/>
        <v>24.09</v>
      </c>
      <c r="BN88" s="8">
        <f t="shared" si="55"/>
        <v>32</v>
      </c>
      <c r="BO88" s="8">
        <f t="shared" si="56"/>
        <v>25.03</v>
      </c>
      <c r="BP88" s="139">
        <f t="shared" si="57"/>
        <v>-1.1999999999999993</v>
      </c>
      <c r="BQ88" s="139">
        <f t="shared" si="58"/>
        <v>-0.94000000000000128</v>
      </c>
    </row>
    <row r="89" spans="1:69">
      <c r="A89" s="8" t="s">
        <v>131</v>
      </c>
      <c r="B89" s="15">
        <f>'[3]15'!B91</f>
        <v>320</v>
      </c>
      <c r="C89" s="16">
        <f>'[3]15'!C91</f>
        <v>0</v>
      </c>
      <c r="D89" s="16">
        <f>'[3]15'!D91</f>
        <v>0</v>
      </c>
      <c r="E89" s="16">
        <f>'[3]15'!E91</f>
        <v>0</v>
      </c>
      <c r="F89" s="16">
        <f>'[3]15'!F91</f>
        <v>630</v>
      </c>
      <c r="G89" s="16">
        <f>'[3]15'!G91</f>
        <v>0</v>
      </c>
      <c r="H89" s="17">
        <f t="shared" si="59"/>
        <v>950</v>
      </c>
      <c r="I89" s="15">
        <f>'[3]15'!J91</f>
        <v>320</v>
      </c>
      <c r="J89" s="16">
        <f>'[3]15'!K91</f>
        <v>0</v>
      </c>
      <c r="K89" s="16">
        <f>'[3]15'!L91</f>
        <v>0</v>
      </c>
      <c r="L89" s="16">
        <f>'[3]15'!M91</f>
        <v>0</v>
      </c>
      <c r="M89" s="16">
        <f>'[3]15'!N91</f>
        <v>150</v>
      </c>
      <c r="N89" s="16">
        <f>'[3]15'!O91</f>
        <v>0</v>
      </c>
      <c r="O89" s="17">
        <f t="shared" si="60"/>
        <v>470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150</v>
      </c>
      <c r="V89" s="16">
        <f t="shared" si="32"/>
        <v>0</v>
      </c>
      <c r="W89" s="17">
        <f t="shared" si="61"/>
        <v>470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25.03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25.03</v>
      </c>
      <c r="AL89" s="8">
        <f t="shared" si="35"/>
        <v>262.97000000000003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150</v>
      </c>
      <c r="AQ89" s="8">
        <f t="shared" si="34"/>
        <v>0</v>
      </c>
      <c r="AR89" s="8">
        <f t="shared" si="50"/>
        <v>412.97</v>
      </c>
      <c r="AT89" s="8">
        <v>30.8</v>
      </c>
      <c r="AU89" s="8">
        <v>24.09</v>
      </c>
      <c r="AW89" s="202">
        <v>32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 s="8">
        <f t="shared" si="51"/>
        <v>32</v>
      </c>
      <c r="BD89" s="202">
        <v>25.03</v>
      </c>
      <c r="BE89" s="202">
        <v>0</v>
      </c>
      <c r="BF89" s="202">
        <v>0</v>
      </c>
      <c r="BG89" s="202">
        <v>0</v>
      </c>
      <c r="BH89" s="202">
        <v>0</v>
      </c>
      <c r="BI89" s="202">
        <v>0</v>
      </c>
      <c r="BJ89" s="8">
        <f t="shared" si="52"/>
        <v>25.03</v>
      </c>
      <c r="BL89" s="8">
        <f t="shared" si="53"/>
        <v>30.8</v>
      </c>
      <c r="BM89" s="8">
        <f t="shared" si="54"/>
        <v>24.09</v>
      </c>
      <c r="BN89" s="8">
        <f t="shared" si="55"/>
        <v>32</v>
      </c>
      <c r="BO89" s="8">
        <f t="shared" si="56"/>
        <v>25.03</v>
      </c>
      <c r="BP89" s="139">
        <f t="shared" si="57"/>
        <v>-1.1999999999999993</v>
      </c>
      <c r="BQ89" s="139">
        <f t="shared" si="58"/>
        <v>-0.94000000000000128</v>
      </c>
    </row>
    <row r="90" spans="1:69">
      <c r="A90" s="8" t="s">
        <v>132</v>
      </c>
      <c r="B90" s="15">
        <f>'[3]15'!B92</f>
        <v>320</v>
      </c>
      <c r="C90" s="16">
        <f>'[3]15'!C92</f>
        <v>0</v>
      </c>
      <c r="D90" s="16">
        <f>'[3]15'!D92</f>
        <v>0</v>
      </c>
      <c r="E90" s="16">
        <f>'[3]15'!E92</f>
        <v>0</v>
      </c>
      <c r="F90" s="16">
        <f>'[3]15'!F92</f>
        <v>630</v>
      </c>
      <c r="G90" s="16">
        <f>'[3]15'!G92</f>
        <v>0</v>
      </c>
      <c r="H90" s="17">
        <f t="shared" si="59"/>
        <v>950</v>
      </c>
      <c r="I90" s="15">
        <f>'[3]15'!J92</f>
        <v>320</v>
      </c>
      <c r="J90" s="16">
        <f>'[3]15'!K92</f>
        <v>0</v>
      </c>
      <c r="K90" s="16">
        <f>'[3]15'!L92</f>
        <v>0</v>
      </c>
      <c r="L90" s="16">
        <f>'[3]15'!M92</f>
        <v>0</v>
      </c>
      <c r="M90" s="16">
        <f>'[3]15'!N92</f>
        <v>150</v>
      </c>
      <c r="N90" s="16">
        <f>'[3]15'!O92</f>
        <v>0</v>
      </c>
      <c r="O90" s="17">
        <f t="shared" si="60"/>
        <v>470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150</v>
      </c>
      <c r="V90" s="16">
        <f t="shared" si="32"/>
        <v>0</v>
      </c>
      <c r="W90" s="17">
        <f t="shared" si="61"/>
        <v>470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25.03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25.03</v>
      </c>
      <c r="AL90" s="8">
        <f t="shared" si="35"/>
        <v>262.97000000000003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150</v>
      </c>
      <c r="AQ90" s="8">
        <f t="shared" si="34"/>
        <v>0</v>
      </c>
      <c r="AR90" s="8">
        <f t="shared" si="50"/>
        <v>412.97</v>
      </c>
      <c r="AT90" s="8">
        <v>30.8</v>
      </c>
      <c r="AU90" s="8">
        <v>24.09</v>
      </c>
      <c r="AW90" s="202">
        <v>32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 s="8">
        <f t="shared" si="51"/>
        <v>32</v>
      </c>
      <c r="BD90" s="202">
        <v>25.03</v>
      </c>
      <c r="BE90" s="202">
        <v>0</v>
      </c>
      <c r="BF90" s="202">
        <v>0</v>
      </c>
      <c r="BG90" s="202">
        <v>0</v>
      </c>
      <c r="BH90" s="202">
        <v>0</v>
      </c>
      <c r="BI90" s="202">
        <v>0</v>
      </c>
      <c r="BJ90" s="8">
        <f t="shared" si="52"/>
        <v>25.03</v>
      </c>
      <c r="BL90" s="8">
        <f t="shared" si="53"/>
        <v>30.8</v>
      </c>
      <c r="BM90" s="8">
        <f t="shared" si="54"/>
        <v>24.09</v>
      </c>
      <c r="BN90" s="8">
        <f t="shared" si="55"/>
        <v>32</v>
      </c>
      <c r="BO90" s="8">
        <f t="shared" si="56"/>
        <v>25.03</v>
      </c>
      <c r="BP90" s="139">
        <f t="shared" si="57"/>
        <v>-1.1999999999999993</v>
      </c>
      <c r="BQ90" s="139">
        <f t="shared" si="58"/>
        <v>-0.94000000000000128</v>
      </c>
    </row>
    <row r="91" spans="1:69">
      <c r="A91" s="8" t="s">
        <v>133</v>
      </c>
      <c r="B91" s="15">
        <f>'[3]15'!B93</f>
        <v>320</v>
      </c>
      <c r="C91" s="16">
        <f>'[3]15'!C93</f>
        <v>0</v>
      </c>
      <c r="D91" s="16">
        <f>'[3]15'!D93</f>
        <v>0</v>
      </c>
      <c r="E91" s="16">
        <f>'[3]15'!E93</f>
        <v>0</v>
      </c>
      <c r="F91" s="16">
        <f>'[3]15'!F93</f>
        <v>630</v>
      </c>
      <c r="G91" s="16">
        <f>'[3]15'!G93</f>
        <v>0</v>
      </c>
      <c r="H91" s="17">
        <f t="shared" si="59"/>
        <v>950</v>
      </c>
      <c r="I91" s="15">
        <f>'[3]15'!J93</f>
        <v>320</v>
      </c>
      <c r="J91" s="16">
        <f>'[3]15'!K93</f>
        <v>0</v>
      </c>
      <c r="K91" s="16">
        <f>'[3]15'!L93</f>
        <v>0</v>
      </c>
      <c r="L91" s="16">
        <f>'[3]15'!M93</f>
        <v>0</v>
      </c>
      <c r="M91" s="16">
        <f>'[3]15'!N93</f>
        <v>150</v>
      </c>
      <c r="N91" s="16">
        <f>'[3]15'!O93</f>
        <v>0</v>
      </c>
      <c r="O91" s="17">
        <f t="shared" si="60"/>
        <v>470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150</v>
      </c>
      <c r="V91" s="16">
        <f t="shared" si="32"/>
        <v>0</v>
      </c>
      <c r="W91" s="17">
        <f t="shared" si="61"/>
        <v>470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25.03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25.03</v>
      </c>
      <c r="AL91" s="8">
        <f t="shared" si="35"/>
        <v>262.97000000000003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150</v>
      </c>
      <c r="AQ91" s="8">
        <f t="shared" si="34"/>
        <v>0</v>
      </c>
      <c r="AR91" s="8">
        <f t="shared" si="50"/>
        <v>412.97</v>
      </c>
      <c r="AT91" s="8">
        <v>30.8</v>
      </c>
      <c r="AU91" s="8">
        <v>24.09</v>
      </c>
      <c r="AW91" s="202">
        <v>32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 s="8">
        <f t="shared" si="51"/>
        <v>32</v>
      </c>
      <c r="BD91" s="202">
        <v>25.03</v>
      </c>
      <c r="BE91" s="202">
        <v>0</v>
      </c>
      <c r="BF91" s="202">
        <v>0</v>
      </c>
      <c r="BG91" s="202">
        <v>0</v>
      </c>
      <c r="BH91" s="202">
        <v>0</v>
      </c>
      <c r="BI91" s="202">
        <v>0</v>
      </c>
      <c r="BJ91" s="8">
        <f t="shared" si="52"/>
        <v>25.03</v>
      </c>
      <c r="BL91" s="8">
        <f t="shared" si="53"/>
        <v>30.8</v>
      </c>
      <c r="BM91" s="8">
        <f t="shared" si="54"/>
        <v>24.09</v>
      </c>
      <c r="BN91" s="8">
        <f t="shared" si="55"/>
        <v>32</v>
      </c>
      <c r="BO91" s="8">
        <f t="shared" si="56"/>
        <v>25.03</v>
      </c>
      <c r="BP91" s="139">
        <f t="shared" si="57"/>
        <v>-1.1999999999999993</v>
      </c>
      <c r="BQ91" s="139">
        <f t="shared" si="58"/>
        <v>-0.94000000000000128</v>
      </c>
    </row>
    <row r="92" spans="1:69">
      <c r="A92" s="8" t="s">
        <v>134</v>
      </c>
      <c r="B92" s="15">
        <f>'[3]15'!B94</f>
        <v>320</v>
      </c>
      <c r="C92" s="16">
        <f>'[3]15'!C94</f>
        <v>0</v>
      </c>
      <c r="D92" s="16">
        <f>'[3]15'!D94</f>
        <v>0</v>
      </c>
      <c r="E92" s="16">
        <f>'[3]15'!E94</f>
        <v>0</v>
      </c>
      <c r="F92" s="16">
        <f>'[3]15'!F94</f>
        <v>630</v>
      </c>
      <c r="G92" s="16">
        <f>'[3]15'!G94</f>
        <v>0</v>
      </c>
      <c r="H92" s="17">
        <f t="shared" si="59"/>
        <v>950</v>
      </c>
      <c r="I92" s="15">
        <f>'[3]15'!J94</f>
        <v>320</v>
      </c>
      <c r="J92" s="16">
        <f>'[3]15'!K94</f>
        <v>0</v>
      </c>
      <c r="K92" s="16">
        <f>'[3]15'!L94</f>
        <v>0</v>
      </c>
      <c r="L92" s="16">
        <f>'[3]15'!M94</f>
        <v>0</v>
      </c>
      <c r="M92" s="16">
        <f>'[3]15'!N94</f>
        <v>150</v>
      </c>
      <c r="N92" s="16">
        <f>'[3]15'!O94</f>
        <v>0</v>
      </c>
      <c r="O92" s="17">
        <f t="shared" si="60"/>
        <v>470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150</v>
      </c>
      <c r="V92" s="16">
        <f t="shared" si="32"/>
        <v>0</v>
      </c>
      <c r="W92" s="17">
        <f t="shared" si="61"/>
        <v>470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25.03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25.03</v>
      </c>
      <c r="AL92" s="8">
        <f t="shared" si="35"/>
        <v>262.97000000000003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150</v>
      </c>
      <c r="AQ92" s="8">
        <f t="shared" si="34"/>
        <v>0</v>
      </c>
      <c r="AR92" s="8">
        <f t="shared" si="50"/>
        <v>412.97</v>
      </c>
      <c r="AT92" s="8">
        <v>30.8</v>
      </c>
      <c r="AU92" s="8">
        <v>24.09</v>
      </c>
      <c r="AW92" s="202">
        <v>32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 s="8">
        <f t="shared" si="51"/>
        <v>32</v>
      </c>
      <c r="BD92" s="202">
        <v>25.03</v>
      </c>
      <c r="BE92" s="202">
        <v>0</v>
      </c>
      <c r="BF92" s="202">
        <v>0</v>
      </c>
      <c r="BG92" s="202">
        <v>0</v>
      </c>
      <c r="BH92" s="202">
        <v>0</v>
      </c>
      <c r="BI92" s="202">
        <v>0</v>
      </c>
      <c r="BJ92" s="8">
        <f t="shared" si="52"/>
        <v>25.03</v>
      </c>
      <c r="BL92" s="8">
        <f t="shared" si="53"/>
        <v>30.8</v>
      </c>
      <c r="BM92" s="8">
        <f t="shared" si="54"/>
        <v>24.09</v>
      </c>
      <c r="BN92" s="8">
        <f t="shared" si="55"/>
        <v>32</v>
      </c>
      <c r="BO92" s="8">
        <f t="shared" si="56"/>
        <v>25.03</v>
      </c>
      <c r="BP92" s="139">
        <f t="shared" si="57"/>
        <v>-1.1999999999999993</v>
      </c>
      <c r="BQ92" s="139">
        <f t="shared" si="58"/>
        <v>-0.94000000000000128</v>
      </c>
    </row>
    <row r="93" spans="1:69">
      <c r="A93" s="8" t="s">
        <v>135</v>
      </c>
      <c r="B93" s="15">
        <f>'[3]15'!B95</f>
        <v>320</v>
      </c>
      <c r="C93" s="16">
        <f>'[3]15'!C95</f>
        <v>0</v>
      </c>
      <c r="D93" s="16">
        <f>'[3]15'!D95</f>
        <v>0</v>
      </c>
      <c r="E93" s="16">
        <f>'[3]15'!E95</f>
        <v>0</v>
      </c>
      <c r="F93" s="16">
        <f>'[3]15'!F95</f>
        <v>630</v>
      </c>
      <c r="G93" s="16">
        <f>'[3]15'!G95</f>
        <v>0</v>
      </c>
      <c r="H93" s="17">
        <f t="shared" si="59"/>
        <v>950</v>
      </c>
      <c r="I93" s="15">
        <f>'[3]15'!J95</f>
        <v>320</v>
      </c>
      <c r="J93" s="16">
        <f>'[3]15'!K95</f>
        <v>0</v>
      </c>
      <c r="K93" s="16">
        <f>'[3]15'!L95</f>
        <v>0</v>
      </c>
      <c r="L93" s="16">
        <f>'[3]15'!M95</f>
        <v>0</v>
      </c>
      <c r="M93" s="16">
        <f>'[3]15'!N95</f>
        <v>150</v>
      </c>
      <c r="N93" s="16">
        <f>'[3]15'!O95</f>
        <v>0</v>
      </c>
      <c r="O93" s="17">
        <f t="shared" si="60"/>
        <v>470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150</v>
      </c>
      <c r="V93" s="16">
        <f t="shared" si="32"/>
        <v>0</v>
      </c>
      <c r="W93" s="17">
        <f t="shared" si="61"/>
        <v>470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25.03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25.03</v>
      </c>
      <c r="AL93" s="8">
        <f t="shared" si="35"/>
        <v>262.97000000000003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150</v>
      </c>
      <c r="AQ93" s="8">
        <f t="shared" si="34"/>
        <v>0</v>
      </c>
      <c r="AR93" s="8">
        <f t="shared" si="50"/>
        <v>412.97</v>
      </c>
      <c r="AT93" s="8">
        <v>30.8</v>
      </c>
      <c r="AU93" s="8">
        <v>24.09</v>
      </c>
      <c r="AW93" s="202">
        <v>32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 s="8">
        <f t="shared" si="51"/>
        <v>32</v>
      </c>
      <c r="BD93" s="202">
        <v>25.03</v>
      </c>
      <c r="BE93" s="202">
        <v>0</v>
      </c>
      <c r="BF93" s="202">
        <v>0</v>
      </c>
      <c r="BG93" s="202">
        <v>0</v>
      </c>
      <c r="BH93" s="202">
        <v>0</v>
      </c>
      <c r="BI93" s="202">
        <v>0</v>
      </c>
      <c r="BJ93" s="8">
        <f t="shared" si="52"/>
        <v>25.03</v>
      </c>
      <c r="BL93" s="8">
        <f t="shared" si="53"/>
        <v>30.8</v>
      </c>
      <c r="BM93" s="8">
        <f t="shared" si="54"/>
        <v>24.09</v>
      </c>
      <c r="BN93" s="8">
        <f t="shared" si="55"/>
        <v>32</v>
      </c>
      <c r="BO93" s="8">
        <f t="shared" si="56"/>
        <v>25.03</v>
      </c>
      <c r="BP93" s="139">
        <f t="shared" si="57"/>
        <v>-1.1999999999999993</v>
      </c>
      <c r="BQ93" s="139">
        <f t="shared" si="58"/>
        <v>-0.94000000000000128</v>
      </c>
    </row>
    <row r="94" spans="1:69">
      <c r="A94" s="8" t="s">
        <v>136</v>
      </c>
      <c r="B94" s="15">
        <f>'[3]15'!B96</f>
        <v>320</v>
      </c>
      <c r="C94" s="16">
        <f>'[3]15'!C96</f>
        <v>0</v>
      </c>
      <c r="D94" s="16">
        <f>'[3]15'!D96</f>
        <v>0</v>
      </c>
      <c r="E94" s="16">
        <f>'[3]15'!E96</f>
        <v>0</v>
      </c>
      <c r="F94" s="16">
        <f>'[3]15'!F96</f>
        <v>630</v>
      </c>
      <c r="G94" s="16">
        <f>'[3]15'!G96</f>
        <v>0</v>
      </c>
      <c r="H94" s="17">
        <f t="shared" si="59"/>
        <v>950</v>
      </c>
      <c r="I94" s="15">
        <f>'[3]15'!J96</f>
        <v>320</v>
      </c>
      <c r="J94" s="16">
        <f>'[3]15'!K96</f>
        <v>0</v>
      </c>
      <c r="K94" s="16">
        <f>'[3]15'!L96</f>
        <v>0</v>
      </c>
      <c r="L94" s="16">
        <f>'[3]15'!M96</f>
        <v>0</v>
      </c>
      <c r="M94" s="16">
        <f>'[3]15'!N96</f>
        <v>150</v>
      </c>
      <c r="N94" s="16">
        <f>'[3]15'!O96</f>
        <v>0</v>
      </c>
      <c r="O94" s="17">
        <f t="shared" si="60"/>
        <v>470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150</v>
      </c>
      <c r="V94" s="16">
        <f t="shared" si="32"/>
        <v>0</v>
      </c>
      <c r="W94" s="17">
        <f t="shared" si="61"/>
        <v>470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25.03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25.03</v>
      </c>
      <c r="AL94" s="8">
        <f t="shared" si="35"/>
        <v>262.97000000000003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150</v>
      </c>
      <c r="AQ94" s="8">
        <f t="shared" si="34"/>
        <v>0</v>
      </c>
      <c r="AR94" s="8">
        <f t="shared" si="50"/>
        <v>412.97</v>
      </c>
      <c r="AT94" s="8">
        <v>30.8</v>
      </c>
      <c r="AU94" s="8">
        <v>24.09</v>
      </c>
      <c r="AW94" s="202">
        <v>32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 s="8">
        <f t="shared" si="51"/>
        <v>32</v>
      </c>
      <c r="BD94" s="202">
        <v>25.03</v>
      </c>
      <c r="BE94" s="202">
        <v>0</v>
      </c>
      <c r="BF94" s="202">
        <v>0</v>
      </c>
      <c r="BG94" s="202">
        <v>0</v>
      </c>
      <c r="BH94" s="202">
        <v>0</v>
      </c>
      <c r="BI94" s="202">
        <v>0</v>
      </c>
      <c r="BJ94" s="8">
        <f t="shared" si="52"/>
        <v>25.03</v>
      </c>
      <c r="BL94" s="8">
        <f t="shared" si="53"/>
        <v>30.8</v>
      </c>
      <c r="BM94" s="8">
        <f t="shared" si="54"/>
        <v>24.09</v>
      </c>
      <c r="BN94" s="8">
        <f t="shared" si="55"/>
        <v>32</v>
      </c>
      <c r="BO94" s="8">
        <f t="shared" si="56"/>
        <v>25.03</v>
      </c>
      <c r="BP94" s="139">
        <f t="shared" si="57"/>
        <v>-1.1999999999999993</v>
      </c>
      <c r="BQ94" s="139">
        <f t="shared" si="58"/>
        <v>-0.94000000000000128</v>
      </c>
    </row>
    <row r="95" spans="1:69">
      <c r="A95" s="8" t="s">
        <v>137</v>
      </c>
      <c r="B95" s="15">
        <f>'[3]15'!B97</f>
        <v>320</v>
      </c>
      <c r="C95" s="16">
        <f>'[3]15'!C97</f>
        <v>0</v>
      </c>
      <c r="D95" s="16">
        <f>'[3]15'!D97</f>
        <v>0</v>
      </c>
      <c r="E95" s="16">
        <f>'[3]15'!E97</f>
        <v>0</v>
      </c>
      <c r="F95" s="16">
        <f>'[3]15'!F97</f>
        <v>630</v>
      </c>
      <c r="G95" s="16">
        <f>'[3]15'!G97</f>
        <v>0</v>
      </c>
      <c r="H95" s="17">
        <f t="shared" si="59"/>
        <v>950</v>
      </c>
      <c r="I95" s="15">
        <f>'[3]15'!J97</f>
        <v>320</v>
      </c>
      <c r="J95" s="16">
        <f>'[3]15'!K97</f>
        <v>0</v>
      </c>
      <c r="K95" s="16">
        <f>'[3]15'!L97</f>
        <v>0</v>
      </c>
      <c r="L95" s="16">
        <f>'[3]15'!M97</f>
        <v>0</v>
      </c>
      <c r="M95" s="16">
        <f>'[3]15'!N97</f>
        <v>150</v>
      </c>
      <c r="N95" s="16">
        <f>'[3]15'!O97</f>
        <v>0</v>
      </c>
      <c r="O95" s="17">
        <f t="shared" si="60"/>
        <v>470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150</v>
      </c>
      <c r="V95" s="16">
        <f t="shared" si="32"/>
        <v>0</v>
      </c>
      <c r="W95" s="17">
        <f t="shared" si="61"/>
        <v>470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25.03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25.03</v>
      </c>
      <c r="AL95" s="8">
        <f t="shared" si="35"/>
        <v>262.97000000000003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150</v>
      </c>
      <c r="AQ95" s="8">
        <f t="shared" si="34"/>
        <v>0</v>
      </c>
      <c r="AR95" s="8">
        <f t="shared" si="50"/>
        <v>412.97</v>
      </c>
      <c r="AT95" s="8">
        <v>30.8</v>
      </c>
      <c r="AU95" s="8">
        <v>24.09</v>
      </c>
      <c r="AW95" s="202">
        <v>32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 s="8">
        <f t="shared" si="51"/>
        <v>32</v>
      </c>
      <c r="BD95" s="202">
        <v>25.03</v>
      </c>
      <c r="BE95" s="202">
        <v>0</v>
      </c>
      <c r="BF95" s="202">
        <v>0</v>
      </c>
      <c r="BG95" s="202">
        <v>0</v>
      </c>
      <c r="BH95" s="202">
        <v>0</v>
      </c>
      <c r="BI95" s="202">
        <v>0</v>
      </c>
      <c r="BJ95" s="8">
        <f t="shared" si="52"/>
        <v>25.03</v>
      </c>
      <c r="BL95" s="8">
        <f t="shared" si="53"/>
        <v>30.8</v>
      </c>
      <c r="BM95" s="8">
        <f t="shared" si="54"/>
        <v>24.09</v>
      </c>
      <c r="BN95" s="8">
        <f t="shared" si="55"/>
        <v>32</v>
      </c>
      <c r="BO95" s="8">
        <f t="shared" si="56"/>
        <v>25.03</v>
      </c>
      <c r="BP95" s="139">
        <f t="shared" si="57"/>
        <v>-1.1999999999999993</v>
      </c>
      <c r="BQ95" s="139">
        <f t="shared" si="58"/>
        <v>-0.94000000000000128</v>
      </c>
    </row>
    <row r="96" spans="1:69">
      <c r="A96" s="8" t="s">
        <v>138</v>
      </c>
      <c r="B96" s="15">
        <f>'[3]15'!B98</f>
        <v>320</v>
      </c>
      <c r="C96" s="16">
        <f>'[3]15'!C98</f>
        <v>0</v>
      </c>
      <c r="D96" s="16">
        <f>'[3]15'!D98</f>
        <v>0</v>
      </c>
      <c r="E96" s="16">
        <f>'[3]15'!E98</f>
        <v>0</v>
      </c>
      <c r="F96" s="16">
        <f>'[3]15'!F98</f>
        <v>630</v>
      </c>
      <c r="G96" s="16">
        <f>'[3]15'!G98</f>
        <v>0</v>
      </c>
      <c r="H96" s="17">
        <f t="shared" si="59"/>
        <v>950</v>
      </c>
      <c r="I96" s="15">
        <f>'[3]15'!J98</f>
        <v>320</v>
      </c>
      <c r="J96" s="16">
        <f>'[3]15'!K98</f>
        <v>0</v>
      </c>
      <c r="K96" s="16">
        <f>'[3]15'!L98</f>
        <v>0</v>
      </c>
      <c r="L96" s="16">
        <f>'[3]15'!M98</f>
        <v>0</v>
      </c>
      <c r="M96" s="16">
        <f>'[3]15'!N98</f>
        <v>150</v>
      </c>
      <c r="N96" s="16">
        <f>'[3]15'!O98</f>
        <v>0</v>
      </c>
      <c r="O96" s="17">
        <f t="shared" si="60"/>
        <v>470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150</v>
      </c>
      <c r="V96" s="16">
        <f t="shared" si="32"/>
        <v>0</v>
      </c>
      <c r="W96" s="17">
        <f t="shared" si="61"/>
        <v>470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25.03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25.03</v>
      </c>
      <c r="AL96" s="8">
        <f t="shared" si="35"/>
        <v>262.97000000000003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150</v>
      </c>
      <c r="AQ96" s="8">
        <f t="shared" si="34"/>
        <v>0</v>
      </c>
      <c r="AR96" s="8">
        <f t="shared" si="50"/>
        <v>412.97</v>
      </c>
      <c r="AT96" s="8">
        <v>30.8</v>
      </c>
      <c r="AU96" s="8">
        <v>24.09</v>
      </c>
      <c r="AW96" s="202">
        <v>32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 s="8">
        <f t="shared" si="51"/>
        <v>32</v>
      </c>
      <c r="BD96" s="202">
        <v>25.03</v>
      </c>
      <c r="BE96" s="202">
        <v>0</v>
      </c>
      <c r="BF96" s="202">
        <v>0</v>
      </c>
      <c r="BG96" s="202">
        <v>0</v>
      </c>
      <c r="BH96" s="202">
        <v>0</v>
      </c>
      <c r="BI96" s="202">
        <v>0</v>
      </c>
      <c r="BJ96" s="8">
        <f t="shared" si="52"/>
        <v>25.03</v>
      </c>
      <c r="BL96" s="8">
        <f t="shared" si="53"/>
        <v>30.8</v>
      </c>
      <c r="BM96" s="8">
        <f t="shared" si="54"/>
        <v>24.09</v>
      </c>
      <c r="BN96" s="8">
        <f t="shared" si="55"/>
        <v>32</v>
      </c>
      <c r="BO96" s="8">
        <f t="shared" si="56"/>
        <v>25.03</v>
      </c>
      <c r="BP96" s="139">
        <f t="shared" si="57"/>
        <v>-1.1999999999999993</v>
      </c>
      <c r="BQ96" s="139">
        <f t="shared" si="58"/>
        <v>-0.94000000000000128</v>
      </c>
    </row>
    <row r="97" spans="1:69">
      <c r="A97" s="8" t="s">
        <v>139</v>
      </c>
      <c r="B97" s="15">
        <f>'[3]15'!B99</f>
        <v>320</v>
      </c>
      <c r="C97" s="16">
        <f>'[3]15'!C99</f>
        <v>0</v>
      </c>
      <c r="D97" s="16">
        <f>'[3]15'!D99</f>
        <v>0</v>
      </c>
      <c r="E97" s="16">
        <f>'[3]15'!E99</f>
        <v>0</v>
      </c>
      <c r="F97" s="16">
        <f>'[3]15'!F99</f>
        <v>630</v>
      </c>
      <c r="G97" s="16">
        <f>'[3]15'!G99</f>
        <v>0</v>
      </c>
      <c r="H97" s="17">
        <f t="shared" si="59"/>
        <v>950</v>
      </c>
      <c r="I97" s="15">
        <f>'[3]15'!J99</f>
        <v>320</v>
      </c>
      <c r="J97" s="16">
        <f>'[3]15'!K99</f>
        <v>0</v>
      </c>
      <c r="K97" s="16">
        <f>'[3]15'!L99</f>
        <v>0</v>
      </c>
      <c r="L97" s="16">
        <f>'[3]15'!M99</f>
        <v>0</v>
      </c>
      <c r="M97" s="16">
        <f>'[3]15'!N99</f>
        <v>150</v>
      </c>
      <c r="N97" s="16">
        <f>'[3]15'!O99</f>
        <v>0</v>
      </c>
      <c r="O97" s="17">
        <f t="shared" si="60"/>
        <v>470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150</v>
      </c>
      <c r="V97" s="16">
        <f t="shared" si="32"/>
        <v>0</v>
      </c>
      <c r="W97" s="17">
        <f t="shared" si="61"/>
        <v>470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25.03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25.03</v>
      </c>
      <c r="AL97" s="8">
        <f t="shared" si="35"/>
        <v>262.97000000000003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150</v>
      </c>
      <c r="AQ97" s="8">
        <f t="shared" si="34"/>
        <v>0</v>
      </c>
      <c r="AR97" s="8">
        <f t="shared" si="50"/>
        <v>412.97</v>
      </c>
      <c r="AT97" s="8">
        <v>30.8</v>
      </c>
      <c r="AU97" s="8">
        <v>24.09</v>
      </c>
      <c r="AW97" s="202">
        <v>32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 s="8">
        <f t="shared" si="51"/>
        <v>32</v>
      </c>
      <c r="BD97" s="202">
        <v>25.03</v>
      </c>
      <c r="BE97" s="202">
        <v>0</v>
      </c>
      <c r="BF97" s="202">
        <v>0</v>
      </c>
      <c r="BG97" s="202">
        <v>0</v>
      </c>
      <c r="BH97" s="202">
        <v>0</v>
      </c>
      <c r="BI97" s="202">
        <v>0</v>
      </c>
      <c r="BJ97" s="8">
        <f t="shared" si="52"/>
        <v>25.03</v>
      </c>
      <c r="BL97" s="8">
        <f t="shared" si="53"/>
        <v>30.8</v>
      </c>
      <c r="BM97" s="8">
        <f t="shared" si="54"/>
        <v>24.09</v>
      </c>
      <c r="BN97" s="8">
        <f t="shared" si="55"/>
        <v>32</v>
      </c>
      <c r="BO97" s="8">
        <f t="shared" si="56"/>
        <v>25.03</v>
      </c>
      <c r="BP97" s="139">
        <f t="shared" si="57"/>
        <v>-1.1999999999999993</v>
      </c>
      <c r="BQ97" s="139">
        <f t="shared" si="58"/>
        <v>-0.94000000000000128</v>
      </c>
    </row>
    <row r="98" spans="1:69">
      <c r="A98" s="8" t="s">
        <v>140</v>
      </c>
      <c r="B98" s="15">
        <f>'[3]15'!B100</f>
        <v>320</v>
      </c>
      <c r="C98" s="16">
        <f>'[3]15'!C100</f>
        <v>0</v>
      </c>
      <c r="D98" s="16">
        <f>'[3]15'!D100</f>
        <v>0</v>
      </c>
      <c r="E98" s="16">
        <f>'[3]15'!E100</f>
        <v>0</v>
      </c>
      <c r="F98" s="16">
        <f>'[3]15'!F100</f>
        <v>630</v>
      </c>
      <c r="G98" s="16">
        <f>'[3]15'!G100</f>
        <v>0</v>
      </c>
      <c r="H98" s="17">
        <f t="shared" si="59"/>
        <v>950</v>
      </c>
      <c r="I98" s="15">
        <f>'[3]15'!J100</f>
        <v>320</v>
      </c>
      <c r="J98" s="16">
        <f>'[3]15'!K100</f>
        <v>0</v>
      </c>
      <c r="K98" s="16">
        <f>'[3]15'!L100</f>
        <v>0</v>
      </c>
      <c r="L98" s="16">
        <f>'[3]15'!M100</f>
        <v>0</v>
      </c>
      <c r="M98" s="16">
        <f>'[3]15'!N100</f>
        <v>150</v>
      </c>
      <c r="N98" s="16">
        <f>'[3]15'!O100</f>
        <v>0</v>
      </c>
      <c r="O98" s="17">
        <f t="shared" si="60"/>
        <v>470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150</v>
      </c>
      <c r="V98" s="16">
        <f t="shared" si="32"/>
        <v>0</v>
      </c>
      <c r="W98" s="17">
        <f t="shared" si="61"/>
        <v>470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25.03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25.03</v>
      </c>
      <c r="AL98" s="8">
        <f t="shared" si="35"/>
        <v>262.97000000000003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150</v>
      </c>
      <c r="AQ98" s="8">
        <f t="shared" si="34"/>
        <v>0</v>
      </c>
      <c r="AR98" s="8">
        <f t="shared" si="50"/>
        <v>412.97</v>
      </c>
      <c r="AT98" s="8">
        <v>30.8</v>
      </c>
      <c r="AU98" s="8">
        <v>24.09</v>
      </c>
      <c r="AW98" s="202">
        <v>32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 s="8">
        <f t="shared" si="51"/>
        <v>32</v>
      </c>
      <c r="BD98" s="202">
        <v>25.03</v>
      </c>
      <c r="BE98" s="202">
        <v>0</v>
      </c>
      <c r="BF98" s="202">
        <v>0</v>
      </c>
      <c r="BG98" s="202">
        <v>0</v>
      </c>
      <c r="BH98" s="202">
        <v>0</v>
      </c>
      <c r="BI98" s="202">
        <v>0</v>
      </c>
      <c r="BJ98" s="8">
        <f t="shared" si="52"/>
        <v>25.03</v>
      </c>
      <c r="BL98" s="8">
        <f t="shared" si="53"/>
        <v>30.8</v>
      </c>
      <c r="BM98" s="8">
        <f t="shared" si="54"/>
        <v>24.09</v>
      </c>
      <c r="BN98" s="8">
        <f t="shared" si="55"/>
        <v>32</v>
      </c>
      <c r="BO98" s="8">
        <f t="shared" si="56"/>
        <v>25.03</v>
      </c>
      <c r="BP98" s="139">
        <f t="shared" si="57"/>
        <v>-1.1999999999999993</v>
      </c>
      <c r="BQ98" s="139">
        <f t="shared" si="58"/>
        <v>-0.94000000000000128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14.93</v>
      </c>
      <c r="G99" s="15">
        <f t="shared" si="62"/>
        <v>0.19</v>
      </c>
      <c r="H99" s="15">
        <f t="shared" si="62"/>
        <v>22.8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2.75</v>
      </c>
      <c r="N99" s="15">
        <f t="shared" si="62"/>
        <v>0.19</v>
      </c>
      <c r="O99" s="15">
        <f t="shared" si="62"/>
        <v>10.62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2.75</v>
      </c>
      <c r="V99" s="15">
        <f t="shared" si="62"/>
        <v>0.19</v>
      </c>
      <c r="W99" s="15">
        <f t="shared" si="62"/>
        <v>10.62</v>
      </c>
      <c r="X99" s="15">
        <f t="shared" si="62"/>
        <v>0.70130000000000026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0.70130000000000026</v>
      </c>
      <c r="AE99" s="15">
        <f t="shared" si="62"/>
        <v>0.65834000000000092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0.65834000000000092</v>
      </c>
      <c r="AL99" s="15">
        <f t="shared" si="62"/>
        <v>6.3203600000000035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2.75</v>
      </c>
      <c r="AQ99" s="15">
        <f t="shared" si="62"/>
        <v>0.19</v>
      </c>
      <c r="AR99" s="15">
        <f t="shared" si="62"/>
        <v>9.260359999999995</v>
      </c>
      <c r="AS99" s="15">
        <f t="shared" si="62"/>
        <v>0</v>
      </c>
      <c r="AT99" s="15">
        <f t="shared" si="62"/>
        <v>0.67390000000000072</v>
      </c>
      <c r="AU99" s="15">
        <f t="shared" si="62"/>
        <v>0.64316000000000051</v>
      </c>
      <c r="AV99" s="15">
        <f t="shared" si="62"/>
        <v>0</v>
      </c>
      <c r="AW99" s="15">
        <f t="shared" si="62"/>
        <v>0.70130000000000026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0.70130000000000026</v>
      </c>
      <c r="BD99" s="15">
        <f t="shared" si="62"/>
        <v>0.65834000000000092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0.65834000000000092</v>
      </c>
      <c r="BK99" s="15"/>
      <c r="BL99" s="15">
        <f t="shared" si="63"/>
        <v>0.67390000000000072</v>
      </c>
      <c r="BM99" s="15">
        <f t="shared" si="63"/>
        <v>0.64316000000000051</v>
      </c>
      <c r="BN99" s="15">
        <f t="shared" si="63"/>
        <v>0.70130000000000026</v>
      </c>
      <c r="BO99" s="15">
        <f t="shared" si="63"/>
        <v>0.65834000000000092</v>
      </c>
      <c r="BP99" s="15">
        <f t="shared" si="63"/>
        <v>-2.7400000000000039E-2</v>
      </c>
      <c r="BQ99" s="15">
        <f t="shared" si="63"/>
        <v>-1.5180000000000011E-2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45337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45337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65</v>
      </c>
      <c r="C3">
        <f>PPCL!E3</f>
        <v>0</v>
      </c>
      <c r="D3">
        <f>PPCL!O3</f>
        <v>0</v>
      </c>
      <c r="E3">
        <f>PPCL!P3</f>
        <v>0</v>
      </c>
      <c r="F3">
        <f>B3+C3</f>
        <v>65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65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65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65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65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65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65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65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65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65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65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65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65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65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65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65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65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65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65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65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65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65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65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65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65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65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65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65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65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65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65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65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65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65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65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65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65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65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65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65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65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65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65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65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65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65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65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65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65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65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65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65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65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65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65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65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65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65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65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65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65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65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65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65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65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65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65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65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65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65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65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65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65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65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65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65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65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65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65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65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65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65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65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65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65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65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65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65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65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65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65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65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65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65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65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65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65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65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65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65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65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65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65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65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65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65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65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65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65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65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65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65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65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65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65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65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65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1.56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1.56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35.6</v>
      </c>
      <c r="E3">
        <f>GT!N3</f>
        <v>0</v>
      </c>
      <c r="F3">
        <f>B3+C3</f>
        <v>90</v>
      </c>
      <c r="G3">
        <f>D3+E3-X3</f>
        <v>35.6</v>
      </c>
      <c r="H3" s="112"/>
      <c r="I3">
        <f>BRPL_EOD!AA3+BRPL_EOD!AB3</f>
        <v>15.23</v>
      </c>
      <c r="J3">
        <f>BYPL_EOD!AA3+BYPL_EOD!AB3</f>
        <v>8.34</v>
      </c>
      <c r="K3">
        <f>MES_EOD!AA3+MES_EOD!AB3</f>
        <v>0</v>
      </c>
      <c r="L3">
        <f>NDMC_EOD!AA3+NDMC_EOD!AB3</f>
        <v>1.98</v>
      </c>
      <c r="M3">
        <f>TPDDL_EOD!AA3+TPDDL_EOD!AB3</f>
        <v>11</v>
      </c>
      <c r="N3">
        <f t="shared" ref="N3:N66" si="0">SUM(I3:M3)</f>
        <v>36.549999999999997</v>
      </c>
      <c r="O3" s="112">
        <f t="shared" ref="O3:O66" si="1">G3-N3</f>
        <v>-0.94999999999999574</v>
      </c>
      <c r="P3">
        <v>14.834145006839947</v>
      </c>
      <c r="Q3">
        <v>8.1232284541723683</v>
      </c>
      <c r="R3">
        <v>0</v>
      </c>
      <c r="S3">
        <v>1.9285362517099864</v>
      </c>
      <c r="T3">
        <v>10.714090287277703</v>
      </c>
      <c r="U3" s="114">
        <f t="shared" ref="U3:U66" si="2">SUM(P3:T3)</f>
        <v>35.600000000000009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36.6</v>
      </c>
      <c r="E4">
        <f>GT!N4</f>
        <v>0</v>
      </c>
      <c r="F4">
        <f t="shared" ref="F4:F67" si="4">B4+C4</f>
        <v>90</v>
      </c>
      <c r="G4">
        <f t="shared" ref="G4:G67" si="5">D4+E4-X4</f>
        <v>36.6</v>
      </c>
      <c r="H4" s="112"/>
      <c r="I4">
        <f>BRPL_EOD!AA4+BRPL_EOD!AB4</f>
        <v>15.23</v>
      </c>
      <c r="J4">
        <f>BYPL_EOD!AA4+BYPL_EOD!AB4</f>
        <v>8.34</v>
      </c>
      <c r="K4">
        <f>MES_EOD!AA4+MES_EOD!AB4</f>
        <v>0</v>
      </c>
      <c r="L4">
        <f>NDMC_EOD!AA4+NDMC_EOD!AB4</f>
        <v>1.98</v>
      </c>
      <c r="M4">
        <f>TPDDL_EOD!AA4+TPDDL_EOD!AB4</f>
        <v>11</v>
      </c>
      <c r="N4">
        <f t="shared" si="0"/>
        <v>36.549999999999997</v>
      </c>
      <c r="O4" s="112">
        <f t="shared" si="1"/>
        <v>5.0000000000004263E-2</v>
      </c>
      <c r="P4">
        <v>15.250834473324216</v>
      </c>
      <c r="Q4">
        <v>8.3514090287277707</v>
      </c>
      <c r="R4">
        <v>0</v>
      </c>
      <c r="S4">
        <v>1.9827086183310536</v>
      </c>
      <c r="T4">
        <v>11.015047879616965</v>
      </c>
      <c r="U4" s="114">
        <f t="shared" si="2"/>
        <v>36.600000000000009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36.6</v>
      </c>
      <c r="E5">
        <f>GT!N5</f>
        <v>0</v>
      </c>
      <c r="F5">
        <f t="shared" si="4"/>
        <v>90</v>
      </c>
      <c r="G5">
        <f t="shared" si="5"/>
        <v>36.6</v>
      </c>
      <c r="H5" s="112"/>
      <c r="I5">
        <f>BRPL_EOD!AA5+BRPL_EOD!AB5</f>
        <v>15.23</v>
      </c>
      <c r="J5">
        <f>BYPL_EOD!AA5+BYPL_EOD!AB5</f>
        <v>8.34</v>
      </c>
      <c r="K5">
        <f>MES_EOD!AA5+MES_EOD!AB5</f>
        <v>0</v>
      </c>
      <c r="L5">
        <f>NDMC_EOD!AA5+NDMC_EOD!AB5</f>
        <v>1.98</v>
      </c>
      <c r="M5">
        <f>TPDDL_EOD!AA5+TPDDL_EOD!AB5</f>
        <v>11</v>
      </c>
      <c r="N5">
        <f t="shared" si="0"/>
        <v>36.549999999999997</v>
      </c>
      <c r="O5" s="112">
        <f t="shared" si="1"/>
        <v>5.0000000000004263E-2</v>
      </c>
      <c r="P5">
        <v>15.250834473324216</v>
      </c>
      <c r="Q5">
        <v>8.3514090287277707</v>
      </c>
      <c r="R5">
        <v>0</v>
      </c>
      <c r="S5">
        <v>1.9827086183310536</v>
      </c>
      <c r="T5">
        <v>11.015047879616965</v>
      </c>
      <c r="U5" s="114">
        <f t="shared" si="2"/>
        <v>36.600000000000009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36.6</v>
      </c>
      <c r="E6">
        <f>GT!N6</f>
        <v>0</v>
      </c>
      <c r="F6">
        <f t="shared" si="4"/>
        <v>90</v>
      </c>
      <c r="G6">
        <f t="shared" si="5"/>
        <v>36.6</v>
      </c>
      <c r="H6" s="112"/>
      <c r="I6">
        <f>BRPL_EOD!AA6+BRPL_EOD!AB6</f>
        <v>15.23</v>
      </c>
      <c r="J6">
        <f>BYPL_EOD!AA6+BYPL_EOD!AB6</f>
        <v>8.34</v>
      </c>
      <c r="K6">
        <f>MES_EOD!AA6+MES_EOD!AB6</f>
        <v>0</v>
      </c>
      <c r="L6">
        <f>NDMC_EOD!AA6+NDMC_EOD!AB6</f>
        <v>1.98</v>
      </c>
      <c r="M6">
        <f>TPDDL_EOD!AA6+TPDDL_EOD!AB6</f>
        <v>11</v>
      </c>
      <c r="N6">
        <f t="shared" si="0"/>
        <v>36.549999999999997</v>
      </c>
      <c r="O6" s="112">
        <f t="shared" si="1"/>
        <v>5.0000000000004263E-2</v>
      </c>
      <c r="P6">
        <v>15.250834473324216</v>
      </c>
      <c r="Q6">
        <v>8.3514090287277707</v>
      </c>
      <c r="R6">
        <v>0</v>
      </c>
      <c r="S6">
        <v>1.9827086183310536</v>
      </c>
      <c r="T6">
        <v>11.015047879616965</v>
      </c>
      <c r="U6" s="114">
        <f t="shared" si="2"/>
        <v>36.600000000000009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36.6</v>
      </c>
      <c r="E7">
        <f>GT!N7</f>
        <v>0</v>
      </c>
      <c r="F7">
        <f t="shared" si="4"/>
        <v>90</v>
      </c>
      <c r="G7">
        <f t="shared" si="5"/>
        <v>36.6</v>
      </c>
      <c r="H7" s="112"/>
      <c r="I7">
        <f>BRPL_EOD!AA7+BRPL_EOD!AB7</f>
        <v>15.23</v>
      </c>
      <c r="J7">
        <f>BYPL_EOD!AA7+BYPL_EOD!AB7</f>
        <v>8.34</v>
      </c>
      <c r="K7">
        <f>MES_EOD!AA7+MES_EOD!AB7</f>
        <v>0</v>
      </c>
      <c r="L7">
        <f>NDMC_EOD!AA7+NDMC_EOD!AB7</f>
        <v>1.98</v>
      </c>
      <c r="M7">
        <f>TPDDL_EOD!AA7+TPDDL_EOD!AB7</f>
        <v>11</v>
      </c>
      <c r="N7">
        <f t="shared" si="0"/>
        <v>36.549999999999997</v>
      </c>
      <c r="O7" s="112">
        <f t="shared" si="1"/>
        <v>5.0000000000004263E-2</v>
      </c>
      <c r="P7">
        <v>15.250834473324216</v>
      </c>
      <c r="Q7">
        <v>8.3514090287277707</v>
      </c>
      <c r="R7">
        <v>0</v>
      </c>
      <c r="S7">
        <v>1.9827086183310536</v>
      </c>
      <c r="T7">
        <v>11.015047879616965</v>
      </c>
      <c r="U7" s="114">
        <f t="shared" si="2"/>
        <v>36.600000000000009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36.6</v>
      </c>
      <c r="E8">
        <f>GT!N8</f>
        <v>0</v>
      </c>
      <c r="F8">
        <f t="shared" si="4"/>
        <v>90</v>
      </c>
      <c r="G8">
        <f t="shared" si="5"/>
        <v>36.6</v>
      </c>
      <c r="H8" s="112"/>
      <c r="I8">
        <f>BRPL_EOD!AA8+BRPL_EOD!AB8</f>
        <v>15.23</v>
      </c>
      <c r="J8">
        <f>BYPL_EOD!AA8+BYPL_EOD!AB8</f>
        <v>8.34</v>
      </c>
      <c r="K8">
        <f>MES_EOD!AA8+MES_EOD!AB8</f>
        <v>0</v>
      </c>
      <c r="L8">
        <f>NDMC_EOD!AA8+NDMC_EOD!AB8</f>
        <v>1.98</v>
      </c>
      <c r="M8">
        <f>TPDDL_EOD!AA8+TPDDL_EOD!AB8</f>
        <v>11</v>
      </c>
      <c r="N8">
        <f t="shared" si="0"/>
        <v>36.549999999999997</v>
      </c>
      <c r="O8" s="112">
        <f t="shared" si="1"/>
        <v>5.0000000000004263E-2</v>
      </c>
      <c r="P8">
        <v>15.250834473324216</v>
      </c>
      <c r="Q8">
        <v>8.3514090287277707</v>
      </c>
      <c r="R8">
        <v>0</v>
      </c>
      <c r="S8">
        <v>1.9827086183310536</v>
      </c>
      <c r="T8">
        <v>11.015047879616965</v>
      </c>
      <c r="U8" s="114">
        <f t="shared" si="2"/>
        <v>36.600000000000009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36.6</v>
      </c>
      <c r="E9">
        <f>GT!N9</f>
        <v>0</v>
      </c>
      <c r="F9">
        <f t="shared" si="4"/>
        <v>90</v>
      </c>
      <c r="G9">
        <f t="shared" si="5"/>
        <v>36.6</v>
      </c>
      <c r="H9" s="112"/>
      <c r="I9">
        <f>BRPL_EOD!AA9+BRPL_EOD!AB9</f>
        <v>15.23</v>
      </c>
      <c r="J9">
        <f>BYPL_EOD!AA9+BYPL_EOD!AB9</f>
        <v>8.34</v>
      </c>
      <c r="K9">
        <f>MES_EOD!AA9+MES_EOD!AB9</f>
        <v>0</v>
      </c>
      <c r="L9">
        <f>NDMC_EOD!AA9+NDMC_EOD!AB9</f>
        <v>1.98</v>
      </c>
      <c r="M9">
        <f>TPDDL_EOD!AA9+TPDDL_EOD!AB9</f>
        <v>11</v>
      </c>
      <c r="N9">
        <f t="shared" si="0"/>
        <v>36.549999999999997</v>
      </c>
      <c r="O9" s="112">
        <f t="shared" si="1"/>
        <v>5.0000000000004263E-2</v>
      </c>
      <c r="P9">
        <v>15.250834473324216</v>
      </c>
      <c r="Q9">
        <v>8.3514090287277707</v>
      </c>
      <c r="R9">
        <v>0</v>
      </c>
      <c r="S9">
        <v>1.9827086183310536</v>
      </c>
      <c r="T9">
        <v>11.015047879616965</v>
      </c>
      <c r="U9" s="114">
        <f t="shared" si="2"/>
        <v>36.600000000000009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36.6</v>
      </c>
      <c r="E10">
        <f>GT!N10</f>
        <v>0</v>
      </c>
      <c r="F10">
        <f t="shared" si="4"/>
        <v>90</v>
      </c>
      <c r="G10">
        <f t="shared" si="5"/>
        <v>36.6</v>
      </c>
      <c r="H10" s="112"/>
      <c r="I10">
        <f>BRPL_EOD!AA10+BRPL_EOD!AB10</f>
        <v>15.23</v>
      </c>
      <c r="J10">
        <f>BYPL_EOD!AA10+BYPL_EOD!AB10</f>
        <v>8.34</v>
      </c>
      <c r="K10">
        <f>MES_EOD!AA10+MES_EOD!AB10</f>
        <v>0</v>
      </c>
      <c r="L10">
        <f>NDMC_EOD!AA10+NDMC_EOD!AB10</f>
        <v>1.98</v>
      </c>
      <c r="M10">
        <f>TPDDL_EOD!AA10+TPDDL_EOD!AB10</f>
        <v>11</v>
      </c>
      <c r="N10">
        <f t="shared" si="0"/>
        <v>36.549999999999997</v>
      </c>
      <c r="O10" s="112">
        <f t="shared" si="1"/>
        <v>5.0000000000004263E-2</v>
      </c>
      <c r="P10">
        <v>15.250834473324216</v>
      </c>
      <c r="Q10">
        <v>8.3514090287277707</v>
      </c>
      <c r="R10">
        <v>0</v>
      </c>
      <c r="S10">
        <v>1.9827086183310536</v>
      </c>
      <c r="T10">
        <v>11.015047879616965</v>
      </c>
      <c r="U10" s="114">
        <f t="shared" si="2"/>
        <v>36.600000000000009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36.6</v>
      </c>
      <c r="E11">
        <f>GT!N11</f>
        <v>0</v>
      </c>
      <c r="F11">
        <f t="shared" si="4"/>
        <v>90</v>
      </c>
      <c r="G11">
        <f t="shared" si="5"/>
        <v>36.6</v>
      </c>
      <c r="H11" s="112"/>
      <c r="I11">
        <f>BRPL_EOD!AA11+BRPL_EOD!AB11</f>
        <v>15.23</v>
      </c>
      <c r="J11">
        <f>BYPL_EOD!AA11+BYPL_EOD!AB11</f>
        <v>8.34</v>
      </c>
      <c r="K11">
        <f>MES_EOD!AA11+MES_EOD!AB11</f>
        <v>0</v>
      </c>
      <c r="L11">
        <f>NDMC_EOD!AA11+NDMC_EOD!AB11</f>
        <v>1.98</v>
      </c>
      <c r="M11">
        <f>TPDDL_EOD!AA11+TPDDL_EOD!AB11</f>
        <v>11</v>
      </c>
      <c r="N11">
        <f t="shared" si="0"/>
        <v>36.549999999999997</v>
      </c>
      <c r="O11" s="112">
        <f t="shared" si="1"/>
        <v>5.0000000000004263E-2</v>
      </c>
      <c r="P11">
        <v>15.250834473324216</v>
      </c>
      <c r="Q11">
        <v>8.3514090287277707</v>
      </c>
      <c r="R11">
        <v>0</v>
      </c>
      <c r="S11">
        <v>1.9827086183310536</v>
      </c>
      <c r="T11">
        <v>11.015047879616965</v>
      </c>
      <c r="U11" s="114">
        <f t="shared" si="2"/>
        <v>36.600000000000009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36.6</v>
      </c>
      <c r="E12">
        <f>GT!N12</f>
        <v>0</v>
      </c>
      <c r="F12">
        <f t="shared" si="4"/>
        <v>90</v>
      </c>
      <c r="G12">
        <f t="shared" si="5"/>
        <v>36.6</v>
      </c>
      <c r="H12" s="112"/>
      <c r="I12">
        <f>BRPL_EOD!AA12+BRPL_EOD!AB12</f>
        <v>15.23</v>
      </c>
      <c r="J12">
        <f>BYPL_EOD!AA12+BYPL_EOD!AB12</f>
        <v>8.34</v>
      </c>
      <c r="K12">
        <f>MES_EOD!AA12+MES_EOD!AB12</f>
        <v>0</v>
      </c>
      <c r="L12">
        <f>NDMC_EOD!AA12+NDMC_EOD!AB12</f>
        <v>1.98</v>
      </c>
      <c r="M12">
        <f>TPDDL_EOD!AA12+TPDDL_EOD!AB12</f>
        <v>11</v>
      </c>
      <c r="N12">
        <f t="shared" si="0"/>
        <v>36.549999999999997</v>
      </c>
      <c r="O12" s="112">
        <f t="shared" si="1"/>
        <v>5.0000000000004263E-2</v>
      </c>
      <c r="P12">
        <v>15.250834473324216</v>
      </c>
      <c r="Q12">
        <v>8.3514090287277707</v>
      </c>
      <c r="R12">
        <v>0</v>
      </c>
      <c r="S12">
        <v>1.9827086183310536</v>
      </c>
      <c r="T12">
        <v>11.015047879616965</v>
      </c>
      <c r="U12" s="114">
        <f t="shared" si="2"/>
        <v>36.600000000000009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36.6</v>
      </c>
      <c r="E13">
        <f>GT!N13</f>
        <v>0</v>
      </c>
      <c r="F13">
        <f t="shared" si="4"/>
        <v>90</v>
      </c>
      <c r="G13">
        <f t="shared" si="5"/>
        <v>36.6</v>
      </c>
      <c r="H13" s="112"/>
      <c r="I13">
        <f>BRPL_EOD!AA13+BRPL_EOD!AB13</f>
        <v>15.23</v>
      </c>
      <c r="J13">
        <f>BYPL_EOD!AA13+BYPL_EOD!AB13</f>
        <v>8.34</v>
      </c>
      <c r="K13">
        <f>MES_EOD!AA13+MES_EOD!AB13</f>
        <v>0</v>
      </c>
      <c r="L13">
        <f>NDMC_EOD!AA13+NDMC_EOD!AB13</f>
        <v>1.98</v>
      </c>
      <c r="M13">
        <f>TPDDL_EOD!AA13+TPDDL_EOD!AB13</f>
        <v>11</v>
      </c>
      <c r="N13">
        <f t="shared" si="0"/>
        <v>36.549999999999997</v>
      </c>
      <c r="O13" s="112">
        <f t="shared" si="1"/>
        <v>5.0000000000004263E-2</v>
      </c>
      <c r="P13">
        <v>15.250834473324216</v>
      </c>
      <c r="Q13">
        <v>8.3514090287277707</v>
      </c>
      <c r="R13">
        <v>0</v>
      </c>
      <c r="S13">
        <v>1.9827086183310536</v>
      </c>
      <c r="T13">
        <v>11.015047879616965</v>
      </c>
      <c r="U13" s="114">
        <f t="shared" si="2"/>
        <v>36.600000000000009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36.6</v>
      </c>
      <c r="E14">
        <f>GT!N14</f>
        <v>0</v>
      </c>
      <c r="F14">
        <f t="shared" si="4"/>
        <v>90</v>
      </c>
      <c r="G14">
        <f t="shared" si="5"/>
        <v>36.6</v>
      </c>
      <c r="H14" s="112"/>
      <c r="I14">
        <f>BRPL_EOD!AA14+BRPL_EOD!AB14</f>
        <v>15.23</v>
      </c>
      <c r="J14">
        <f>BYPL_EOD!AA14+BYPL_EOD!AB14</f>
        <v>8.34</v>
      </c>
      <c r="K14">
        <f>MES_EOD!AA14+MES_EOD!AB14</f>
        <v>0</v>
      </c>
      <c r="L14">
        <f>NDMC_EOD!AA14+NDMC_EOD!AB14</f>
        <v>1.98</v>
      </c>
      <c r="M14">
        <f>TPDDL_EOD!AA14+TPDDL_EOD!AB14</f>
        <v>11</v>
      </c>
      <c r="N14">
        <f t="shared" si="0"/>
        <v>36.549999999999997</v>
      </c>
      <c r="O14" s="112">
        <f t="shared" si="1"/>
        <v>5.0000000000004263E-2</v>
      </c>
      <c r="P14">
        <v>15.250834473324216</v>
      </c>
      <c r="Q14">
        <v>8.3514090287277707</v>
      </c>
      <c r="R14">
        <v>0</v>
      </c>
      <c r="S14">
        <v>1.9827086183310536</v>
      </c>
      <c r="T14">
        <v>11.015047879616965</v>
      </c>
      <c r="U14" s="114">
        <f t="shared" si="2"/>
        <v>36.600000000000009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36.6</v>
      </c>
      <c r="E15">
        <f>GT!N15</f>
        <v>0</v>
      </c>
      <c r="F15">
        <f t="shared" si="4"/>
        <v>90</v>
      </c>
      <c r="G15">
        <f t="shared" si="5"/>
        <v>36.6</v>
      </c>
      <c r="H15" s="112"/>
      <c r="I15">
        <f>BRPL_EOD!AA15+BRPL_EOD!AB15</f>
        <v>15.73</v>
      </c>
      <c r="J15">
        <f>BYPL_EOD!AA15+BYPL_EOD!AB15</f>
        <v>8.61</v>
      </c>
      <c r="K15">
        <f>MES_EOD!AA15+MES_EOD!AB15</f>
        <v>0</v>
      </c>
      <c r="L15">
        <f>NDMC_EOD!AA15+NDMC_EOD!AB15</f>
        <v>1.98</v>
      </c>
      <c r="M15">
        <f>TPDDL_EOD!AA15+TPDDL_EOD!AB15</f>
        <v>11.24</v>
      </c>
      <c r="N15">
        <f t="shared" si="0"/>
        <v>37.56</v>
      </c>
      <c r="O15" s="112">
        <f t="shared" si="1"/>
        <v>-0.96000000000000085</v>
      </c>
      <c r="P15">
        <v>15.327955271565495</v>
      </c>
      <c r="Q15">
        <v>8.3899361022364207</v>
      </c>
      <c r="R15">
        <v>0</v>
      </c>
      <c r="S15">
        <v>1.9293929712460063</v>
      </c>
      <c r="T15">
        <v>10.952715654952076</v>
      </c>
      <c r="U15" s="114">
        <f t="shared" si="2"/>
        <v>36.599999999999994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36.6</v>
      </c>
      <c r="E16">
        <f>GT!N16</f>
        <v>0</v>
      </c>
      <c r="F16">
        <f t="shared" si="4"/>
        <v>90</v>
      </c>
      <c r="G16">
        <f t="shared" si="5"/>
        <v>36.6</v>
      </c>
      <c r="H16" s="112"/>
      <c r="I16">
        <f>BRPL_EOD!AA16+BRPL_EOD!AB16</f>
        <v>15.73</v>
      </c>
      <c r="J16">
        <f>BYPL_EOD!AA16+BYPL_EOD!AB16</f>
        <v>8.61</v>
      </c>
      <c r="K16">
        <f>MES_EOD!AA16+MES_EOD!AB16</f>
        <v>0</v>
      </c>
      <c r="L16">
        <f>NDMC_EOD!AA16+NDMC_EOD!AB16</f>
        <v>1.98</v>
      </c>
      <c r="M16">
        <f>TPDDL_EOD!AA16+TPDDL_EOD!AB16</f>
        <v>11.24</v>
      </c>
      <c r="N16">
        <f t="shared" si="0"/>
        <v>37.56</v>
      </c>
      <c r="O16" s="112">
        <f t="shared" si="1"/>
        <v>-0.96000000000000085</v>
      </c>
      <c r="P16">
        <v>15.327955271565495</v>
      </c>
      <c r="Q16">
        <v>8.3899361022364207</v>
      </c>
      <c r="R16">
        <v>0</v>
      </c>
      <c r="S16">
        <v>1.9293929712460063</v>
      </c>
      <c r="T16">
        <v>10.952715654952076</v>
      </c>
      <c r="U16" s="114">
        <f t="shared" si="2"/>
        <v>36.599999999999994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36.6</v>
      </c>
      <c r="E17">
        <f>GT!N17</f>
        <v>0</v>
      </c>
      <c r="F17">
        <f t="shared" si="4"/>
        <v>90</v>
      </c>
      <c r="G17">
        <f t="shared" si="5"/>
        <v>36.6</v>
      </c>
      <c r="H17" s="112"/>
      <c r="I17">
        <f>BRPL_EOD!AA17+BRPL_EOD!AB17</f>
        <v>15.73</v>
      </c>
      <c r="J17">
        <f>BYPL_EOD!AA17+BYPL_EOD!AB17</f>
        <v>8.61</v>
      </c>
      <c r="K17">
        <f>MES_EOD!AA17+MES_EOD!AB17</f>
        <v>0</v>
      </c>
      <c r="L17">
        <f>NDMC_EOD!AA17+NDMC_EOD!AB17</f>
        <v>1.98</v>
      </c>
      <c r="M17">
        <f>TPDDL_EOD!AA17+TPDDL_EOD!AB17</f>
        <v>11.24</v>
      </c>
      <c r="N17">
        <f t="shared" si="0"/>
        <v>37.56</v>
      </c>
      <c r="O17" s="112">
        <f t="shared" si="1"/>
        <v>-0.96000000000000085</v>
      </c>
      <c r="P17">
        <v>15.327955271565495</v>
      </c>
      <c r="Q17">
        <v>8.3899361022364207</v>
      </c>
      <c r="R17">
        <v>0</v>
      </c>
      <c r="S17">
        <v>1.9293929712460063</v>
      </c>
      <c r="T17">
        <v>10.952715654952076</v>
      </c>
      <c r="U17" s="114">
        <f t="shared" si="2"/>
        <v>36.599999999999994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36.6</v>
      </c>
      <c r="E18">
        <f>GT!N18</f>
        <v>0</v>
      </c>
      <c r="F18">
        <f t="shared" si="4"/>
        <v>90</v>
      </c>
      <c r="G18">
        <f t="shared" si="5"/>
        <v>36.6</v>
      </c>
      <c r="H18" s="112"/>
      <c r="I18">
        <f>BRPL_EOD!AA18+BRPL_EOD!AB18</f>
        <v>15.73</v>
      </c>
      <c r="J18">
        <f>BYPL_EOD!AA18+BYPL_EOD!AB18</f>
        <v>8.61</v>
      </c>
      <c r="K18">
        <f>MES_EOD!AA18+MES_EOD!AB18</f>
        <v>0</v>
      </c>
      <c r="L18">
        <f>NDMC_EOD!AA18+NDMC_EOD!AB18</f>
        <v>1.98</v>
      </c>
      <c r="M18">
        <f>TPDDL_EOD!AA18+TPDDL_EOD!AB18</f>
        <v>11.24</v>
      </c>
      <c r="N18">
        <f t="shared" si="0"/>
        <v>37.56</v>
      </c>
      <c r="O18" s="112">
        <f t="shared" si="1"/>
        <v>-0.96000000000000085</v>
      </c>
      <c r="P18">
        <v>15.327955271565495</v>
      </c>
      <c r="Q18">
        <v>8.3899361022364207</v>
      </c>
      <c r="R18">
        <v>0</v>
      </c>
      <c r="S18">
        <v>1.9293929712460063</v>
      </c>
      <c r="T18">
        <v>10.952715654952076</v>
      </c>
      <c r="U18" s="114">
        <f t="shared" si="2"/>
        <v>36.599999999999994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36.6</v>
      </c>
      <c r="E19">
        <f>GT!N19</f>
        <v>0</v>
      </c>
      <c r="F19">
        <f t="shared" si="4"/>
        <v>90</v>
      </c>
      <c r="G19">
        <f t="shared" si="5"/>
        <v>36.6</v>
      </c>
      <c r="H19" s="112"/>
      <c r="I19">
        <f>BRPL_EOD!AA19+BRPL_EOD!AB19</f>
        <v>15.73</v>
      </c>
      <c r="J19">
        <f>BYPL_EOD!AA19+BYPL_EOD!AB19</f>
        <v>8.61</v>
      </c>
      <c r="K19">
        <f>MES_EOD!AA19+MES_EOD!AB19</f>
        <v>0</v>
      </c>
      <c r="L19">
        <f>NDMC_EOD!AA19+NDMC_EOD!AB19</f>
        <v>1.98</v>
      </c>
      <c r="M19">
        <f>TPDDL_EOD!AA19+TPDDL_EOD!AB19</f>
        <v>11.24</v>
      </c>
      <c r="N19">
        <f t="shared" si="0"/>
        <v>37.56</v>
      </c>
      <c r="O19" s="112">
        <f t="shared" si="1"/>
        <v>-0.96000000000000085</v>
      </c>
      <c r="P19">
        <v>15.327955271565495</v>
      </c>
      <c r="Q19">
        <v>8.3899361022364207</v>
      </c>
      <c r="R19">
        <v>0</v>
      </c>
      <c r="S19">
        <v>1.9293929712460063</v>
      </c>
      <c r="T19">
        <v>10.952715654952076</v>
      </c>
      <c r="U19" s="114">
        <f t="shared" si="2"/>
        <v>36.599999999999994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37.6</v>
      </c>
      <c r="E20">
        <f>GT!N20</f>
        <v>0</v>
      </c>
      <c r="F20">
        <f t="shared" si="4"/>
        <v>90</v>
      </c>
      <c r="G20">
        <f t="shared" si="5"/>
        <v>37.6</v>
      </c>
      <c r="H20" s="112"/>
      <c r="I20">
        <f>BRPL_EOD!AA20+BRPL_EOD!AB20</f>
        <v>15.73</v>
      </c>
      <c r="J20">
        <f>BYPL_EOD!AA20+BYPL_EOD!AB20</f>
        <v>8.61</v>
      </c>
      <c r="K20">
        <f>MES_EOD!AA20+MES_EOD!AB20</f>
        <v>0</v>
      </c>
      <c r="L20">
        <f>NDMC_EOD!AA20+NDMC_EOD!AB20</f>
        <v>1.98</v>
      </c>
      <c r="M20">
        <f>TPDDL_EOD!AA20+TPDDL_EOD!AB20</f>
        <v>11.24</v>
      </c>
      <c r="N20">
        <f t="shared" si="0"/>
        <v>37.56</v>
      </c>
      <c r="O20" s="112">
        <f t="shared" si="1"/>
        <v>3.9999999999999147E-2</v>
      </c>
      <c r="P20">
        <v>15.746751863684771</v>
      </c>
      <c r="Q20">
        <v>8.6191693290734825</v>
      </c>
      <c r="R20">
        <v>0</v>
      </c>
      <c r="S20">
        <v>1.9821086261980829</v>
      </c>
      <c r="T20">
        <v>11.251970181043664</v>
      </c>
      <c r="U20" s="114">
        <f t="shared" si="2"/>
        <v>37.6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37.6</v>
      </c>
      <c r="E21">
        <f>GT!N21</f>
        <v>0</v>
      </c>
      <c r="F21">
        <f t="shared" si="4"/>
        <v>90</v>
      </c>
      <c r="G21">
        <f t="shared" si="5"/>
        <v>37.6</v>
      </c>
      <c r="H21" s="112"/>
      <c r="I21">
        <f>BRPL_EOD!AA21+BRPL_EOD!AB21</f>
        <v>15.73</v>
      </c>
      <c r="J21">
        <f>BYPL_EOD!AA21+BYPL_EOD!AB21</f>
        <v>8.61</v>
      </c>
      <c r="K21">
        <f>MES_EOD!AA21+MES_EOD!AB21</f>
        <v>0</v>
      </c>
      <c r="L21">
        <f>NDMC_EOD!AA21+NDMC_EOD!AB21</f>
        <v>1.98</v>
      </c>
      <c r="M21">
        <f>TPDDL_EOD!AA21+TPDDL_EOD!AB21</f>
        <v>11.24</v>
      </c>
      <c r="N21">
        <f t="shared" si="0"/>
        <v>37.56</v>
      </c>
      <c r="O21" s="112">
        <f t="shared" si="1"/>
        <v>3.9999999999999147E-2</v>
      </c>
      <c r="P21">
        <v>15.746751863684771</v>
      </c>
      <c r="Q21">
        <v>8.6191693290734825</v>
      </c>
      <c r="R21">
        <v>0</v>
      </c>
      <c r="S21">
        <v>1.9821086261980829</v>
      </c>
      <c r="T21">
        <v>11.251970181043664</v>
      </c>
      <c r="U21" s="114">
        <f t="shared" si="2"/>
        <v>37.6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37.6</v>
      </c>
      <c r="E22">
        <f>GT!N22</f>
        <v>0</v>
      </c>
      <c r="F22">
        <f t="shared" si="4"/>
        <v>90</v>
      </c>
      <c r="G22">
        <f t="shared" si="5"/>
        <v>37.6</v>
      </c>
      <c r="H22" s="112"/>
      <c r="I22">
        <f>BRPL_EOD!AA22+BRPL_EOD!AB22</f>
        <v>15.73</v>
      </c>
      <c r="J22">
        <f>BYPL_EOD!AA22+BYPL_EOD!AB22</f>
        <v>8.61</v>
      </c>
      <c r="K22">
        <f>MES_EOD!AA22+MES_EOD!AB22</f>
        <v>0</v>
      </c>
      <c r="L22">
        <f>NDMC_EOD!AA22+NDMC_EOD!AB22</f>
        <v>1.98</v>
      </c>
      <c r="M22">
        <f>TPDDL_EOD!AA22+TPDDL_EOD!AB22</f>
        <v>11.24</v>
      </c>
      <c r="N22">
        <f t="shared" si="0"/>
        <v>37.56</v>
      </c>
      <c r="O22" s="112">
        <f t="shared" si="1"/>
        <v>3.9999999999999147E-2</v>
      </c>
      <c r="P22">
        <v>15.746751863684771</v>
      </c>
      <c r="Q22">
        <v>8.6191693290734825</v>
      </c>
      <c r="R22">
        <v>0</v>
      </c>
      <c r="S22">
        <v>1.9821086261980829</v>
      </c>
      <c r="T22">
        <v>11.251970181043664</v>
      </c>
      <c r="U22" s="114">
        <f t="shared" si="2"/>
        <v>37.6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37.6</v>
      </c>
      <c r="E23">
        <f>GT!N23</f>
        <v>0</v>
      </c>
      <c r="F23">
        <f t="shared" si="4"/>
        <v>90</v>
      </c>
      <c r="G23">
        <f t="shared" si="5"/>
        <v>37.6</v>
      </c>
      <c r="H23" s="112"/>
      <c r="I23">
        <f>BRPL_EOD!AA23+BRPL_EOD!AB23</f>
        <v>15.73</v>
      </c>
      <c r="J23">
        <f>BYPL_EOD!AA23+BYPL_EOD!AB23</f>
        <v>8.61</v>
      </c>
      <c r="K23">
        <f>MES_EOD!AA23+MES_EOD!AB23</f>
        <v>0</v>
      </c>
      <c r="L23">
        <f>NDMC_EOD!AA23+NDMC_EOD!AB23</f>
        <v>1.98</v>
      </c>
      <c r="M23">
        <f>TPDDL_EOD!AA23+TPDDL_EOD!AB23</f>
        <v>11.24</v>
      </c>
      <c r="N23">
        <f t="shared" si="0"/>
        <v>37.56</v>
      </c>
      <c r="O23" s="112">
        <f t="shared" si="1"/>
        <v>3.9999999999999147E-2</v>
      </c>
      <c r="P23">
        <v>15.746751863684771</v>
      </c>
      <c r="Q23">
        <v>8.6191693290734825</v>
      </c>
      <c r="R23">
        <v>0</v>
      </c>
      <c r="S23">
        <v>1.9821086261980829</v>
      </c>
      <c r="T23">
        <v>11.251970181043664</v>
      </c>
      <c r="U23" s="114">
        <f t="shared" si="2"/>
        <v>37.6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37.6</v>
      </c>
      <c r="E24">
        <f>GT!N24</f>
        <v>0</v>
      </c>
      <c r="F24">
        <f t="shared" si="4"/>
        <v>90</v>
      </c>
      <c r="G24">
        <f t="shared" si="5"/>
        <v>37.6</v>
      </c>
      <c r="H24" s="112"/>
      <c r="I24">
        <f>BRPL_EOD!AA24+BRPL_EOD!AB24</f>
        <v>15.73</v>
      </c>
      <c r="J24">
        <f>BYPL_EOD!AA24+BYPL_EOD!AB24</f>
        <v>8.61</v>
      </c>
      <c r="K24">
        <f>MES_EOD!AA24+MES_EOD!AB24</f>
        <v>0</v>
      </c>
      <c r="L24">
        <f>NDMC_EOD!AA24+NDMC_EOD!AB24</f>
        <v>1.98</v>
      </c>
      <c r="M24">
        <f>TPDDL_EOD!AA24+TPDDL_EOD!AB24</f>
        <v>11.24</v>
      </c>
      <c r="N24">
        <f t="shared" si="0"/>
        <v>37.56</v>
      </c>
      <c r="O24" s="112">
        <f t="shared" si="1"/>
        <v>3.9999999999999147E-2</v>
      </c>
      <c r="P24">
        <v>15.746751863684771</v>
      </c>
      <c r="Q24">
        <v>8.6191693290734825</v>
      </c>
      <c r="R24">
        <v>0</v>
      </c>
      <c r="S24">
        <v>1.9821086261980829</v>
      </c>
      <c r="T24">
        <v>11.251970181043664</v>
      </c>
      <c r="U24" s="114">
        <f t="shared" si="2"/>
        <v>37.6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37.6</v>
      </c>
      <c r="E25">
        <f>GT!N25</f>
        <v>0</v>
      </c>
      <c r="F25">
        <f t="shared" si="4"/>
        <v>90</v>
      </c>
      <c r="G25">
        <f t="shared" si="5"/>
        <v>37.6</v>
      </c>
      <c r="H25" s="112"/>
      <c r="I25">
        <f>BRPL_EOD!AA25+BRPL_EOD!AB25</f>
        <v>15.73</v>
      </c>
      <c r="J25">
        <f>BYPL_EOD!AA25+BYPL_EOD!AB25</f>
        <v>8.61</v>
      </c>
      <c r="K25">
        <f>MES_EOD!AA25+MES_EOD!AB25</f>
        <v>0</v>
      </c>
      <c r="L25">
        <f>NDMC_EOD!AA25+NDMC_EOD!AB25</f>
        <v>1.98</v>
      </c>
      <c r="M25">
        <f>TPDDL_EOD!AA25+TPDDL_EOD!AB25</f>
        <v>11.24</v>
      </c>
      <c r="N25">
        <f t="shared" si="0"/>
        <v>37.56</v>
      </c>
      <c r="O25" s="112">
        <f t="shared" si="1"/>
        <v>3.9999999999999147E-2</v>
      </c>
      <c r="P25">
        <v>15.746751863684771</v>
      </c>
      <c r="Q25">
        <v>8.6191693290734825</v>
      </c>
      <c r="R25">
        <v>0</v>
      </c>
      <c r="S25">
        <v>1.9821086261980829</v>
      </c>
      <c r="T25">
        <v>11.251970181043664</v>
      </c>
      <c r="U25" s="114">
        <f t="shared" si="2"/>
        <v>37.6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37.6</v>
      </c>
      <c r="E26">
        <f>GT!N26</f>
        <v>0</v>
      </c>
      <c r="F26">
        <f t="shared" si="4"/>
        <v>90</v>
      </c>
      <c r="G26">
        <f t="shared" si="5"/>
        <v>37.6</v>
      </c>
      <c r="H26" s="112"/>
      <c r="I26">
        <f>BRPL_EOD!AA26+BRPL_EOD!AB26</f>
        <v>15.73</v>
      </c>
      <c r="J26">
        <f>BYPL_EOD!AA26+BYPL_EOD!AB26</f>
        <v>8.61</v>
      </c>
      <c r="K26">
        <f>MES_EOD!AA26+MES_EOD!AB26</f>
        <v>0</v>
      </c>
      <c r="L26">
        <f>NDMC_EOD!AA26+NDMC_EOD!AB26</f>
        <v>1.98</v>
      </c>
      <c r="M26">
        <f>TPDDL_EOD!AA26+TPDDL_EOD!AB26</f>
        <v>11.24</v>
      </c>
      <c r="N26">
        <f t="shared" si="0"/>
        <v>37.56</v>
      </c>
      <c r="O26" s="112">
        <f t="shared" si="1"/>
        <v>3.9999999999999147E-2</v>
      </c>
      <c r="P26">
        <v>15.746751863684771</v>
      </c>
      <c r="Q26">
        <v>8.6191693290734825</v>
      </c>
      <c r="R26">
        <v>0</v>
      </c>
      <c r="S26">
        <v>1.9821086261980829</v>
      </c>
      <c r="T26">
        <v>11.251970181043664</v>
      </c>
      <c r="U26" s="114">
        <f t="shared" si="2"/>
        <v>37.6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36.6</v>
      </c>
      <c r="E27">
        <f>GT!N27</f>
        <v>0</v>
      </c>
      <c r="F27">
        <f t="shared" si="4"/>
        <v>90</v>
      </c>
      <c r="G27">
        <f t="shared" si="5"/>
        <v>36.6</v>
      </c>
      <c r="H27" s="112"/>
      <c r="I27">
        <f>BRPL_EOD!AA27+BRPL_EOD!AB27</f>
        <v>15.23</v>
      </c>
      <c r="J27">
        <f>BYPL_EOD!AA27+BYPL_EOD!AB27</f>
        <v>8.34</v>
      </c>
      <c r="K27">
        <f>MES_EOD!AA27+MES_EOD!AB27</f>
        <v>0</v>
      </c>
      <c r="L27">
        <f>NDMC_EOD!AA27+NDMC_EOD!AB27</f>
        <v>1.98</v>
      </c>
      <c r="M27">
        <f>TPDDL_EOD!AA27+TPDDL_EOD!AB27</f>
        <v>11</v>
      </c>
      <c r="N27">
        <f t="shared" si="0"/>
        <v>36.549999999999997</v>
      </c>
      <c r="O27" s="112">
        <f t="shared" si="1"/>
        <v>5.0000000000004263E-2</v>
      </c>
      <c r="P27">
        <v>15.250834473324216</v>
      </c>
      <c r="Q27">
        <v>8.3514090287277707</v>
      </c>
      <c r="R27">
        <v>0</v>
      </c>
      <c r="S27">
        <v>1.9827086183310536</v>
      </c>
      <c r="T27">
        <v>11.015047879616965</v>
      </c>
      <c r="U27" s="114">
        <f t="shared" si="2"/>
        <v>36.600000000000009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36.6</v>
      </c>
      <c r="E28">
        <f>GT!N28</f>
        <v>0</v>
      </c>
      <c r="F28">
        <f t="shared" si="4"/>
        <v>90</v>
      </c>
      <c r="G28">
        <f t="shared" si="5"/>
        <v>36.6</v>
      </c>
      <c r="H28" s="112"/>
      <c r="I28">
        <f>BRPL_EOD!AA28+BRPL_EOD!AB28</f>
        <v>15.23</v>
      </c>
      <c r="J28">
        <f>BYPL_EOD!AA28+BYPL_EOD!AB28</f>
        <v>8.34</v>
      </c>
      <c r="K28">
        <f>MES_EOD!AA28+MES_EOD!AB28</f>
        <v>0</v>
      </c>
      <c r="L28">
        <f>NDMC_EOD!AA28+NDMC_EOD!AB28</f>
        <v>1.98</v>
      </c>
      <c r="M28">
        <f>TPDDL_EOD!AA28+TPDDL_EOD!AB28</f>
        <v>11</v>
      </c>
      <c r="N28">
        <f t="shared" si="0"/>
        <v>36.549999999999997</v>
      </c>
      <c r="O28" s="112">
        <f t="shared" si="1"/>
        <v>5.0000000000004263E-2</v>
      </c>
      <c r="P28">
        <v>15.250834473324216</v>
      </c>
      <c r="Q28">
        <v>8.3514090287277707</v>
      </c>
      <c r="R28">
        <v>0</v>
      </c>
      <c r="S28">
        <v>1.9827086183310536</v>
      </c>
      <c r="T28">
        <v>11.015047879616965</v>
      </c>
      <c r="U28" s="114">
        <f t="shared" si="2"/>
        <v>36.600000000000009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36.6</v>
      </c>
      <c r="E29">
        <f>GT!N29</f>
        <v>0</v>
      </c>
      <c r="F29">
        <f t="shared" si="4"/>
        <v>90</v>
      </c>
      <c r="G29">
        <f t="shared" si="5"/>
        <v>36.6</v>
      </c>
      <c r="H29" s="112"/>
      <c r="I29">
        <f>BRPL_EOD!AA29+BRPL_EOD!AB29</f>
        <v>15.23</v>
      </c>
      <c r="J29">
        <f>BYPL_EOD!AA29+BYPL_EOD!AB29</f>
        <v>8.34</v>
      </c>
      <c r="K29">
        <f>MES_EOD!AA29+MES_EOD!AB29</f>
        <v>0</v>
      </c>
      <c r="L29">
        <f>NDMC_EOD!AA29+NDMC_EOD!AB29</f>
        <v>1.98</v>
      </c>
      <c r="M29">
        <f>TPDDL_EOD!AA29+TPDDL_EOD!AB29</f>
        <v>11</v>
      </c>
      <c r="N29">
        <f t="shared" si="0"/>
        <v>36.549999999999997</v>
      </c>
      <c r="O29" s="112">
        <f t="shared" si="1"/>
        <v>5.0000000000004263E-2</v>
      </c>
      <c r="P29">
        <v>15.250834473324216</v>
      </c>
      <c r="Q29">
        <v>8.3514090287277707</v>
      </c>
      <c r="R29">
        <v>0</v>
      </c>
      <c r="S29">
        <v>1.9827086183310536</v>
      </c>
      <c r="T29">
        <v>11.015047879616965</v>
      </c>
      <c r="U29" s="114">
        <f t="shared" si="2"/>
        <v>36.600000000000009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36.6</v>
      </c>
      <c r="E30">
        <f>GT!N30</f>
        <v>0</v>
      </c>
      <c r="F30">
        <f t="shared" si="4"/>
        <v>90</v>
      </c>
      <c r="G30">
        <f t="shared" si="5"/>
        <v>36.6</v>
      </c>
      <c r="H30" s="112"/>
      <c r="I30">
        <f>BRPL_EOD!AA30+BRPL_EOD!AB30</f>
        <v>15.23</v>
      </c>
      <c r="J30">
        <f>BYPL_EOD!AA30+BYPL_EOD!AB30</f>
        <v>8.34</v>
      </c>
      <c r="K30">
        <f>MES_EOD!AA30+MES_EOD!AB30</f>
        <v>0</v>
      </c>
      <c r="L30">
        <f>NDMC_EOD!AA30+NDMC_EOD!AB30</f>
        <v>1.98</v>
      </c>
      <c r="M30">
        <f>TPDDL_EOD!AA30+TPDDL_EOD!AB30</f>
        <v>11</v>
      </c>
      <c r="N30">
        <f t="shared" si="0"/>
        <v>36.549999999999997</v>
      </c>
      <c r="O30" s="112">
        <f t="shared" si="1"/>
        <v>5.0000000000004263E-2</v>
      </c>
      <c r="P30">
        <v>15.250834473324216</v>
      </c>
      <c r="Q30">
        <v>8.3514090287277707</v>
      </c>
      <c r="R30">
        <v>0</v>
      </c>
      <c r="S30">
        <v>1.9827086183310536</v>
      </c>
      <c r="T30">
        <v>11.015047879616965</v>
      </c>
      <c r="U30" s="114">
        <f t="shared" si="2"/>
        <v>36.600000000000009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36.6</v>
      </c>
      <c r="E31">
        <f>GT!N31</f>
        <v>0</v>
      </c>
      <c r="F31">
        <f t="shared" si="4"/>
        <v>90</v>
      </c>
      <c r="G31">
        <f t="shared" si="5"/>
        <v>36.6</v>
      </c>
      <c r="H31" s="112"/>
      <c r="I31">
        <f>BRPL_EOD!AA31+BRPL_EOD!AB31</f>
        <v>15.23</v>
      </c>
      <c r="J31">
        <f>BYPL_EOD!AA31+BYPL_EOD!AB31</f>
        <v>8.34</v>
      </c>
      <c r="K31">
        <f>MES_EOD!AA31+MES_EOD!AB31</f>
        <v>0</v>
      </c>
      <c r="L31">
        <f>NDMC_EOD!AA31+NDMC_EOD!AB31</f>
        <v>1.98</v>
      </c>
      <c r="M31">
        <f>TPDDL_EOD!AA31+TPDDL_EOD!AB31</f>
        <v>11</v>
      </c>
      <c r="N31">
        <f t="shared" si="0"/>
        <v>36.549999999999997</v>
      </c>
      <c r="O31" s="112">
        <f t="shared" si="1"/>
        <v>5.0000000000004263E-2</v>
      </c>
      <c r="P31">
        <v>15.250834473324216</v>
      </c>
      <c r="Q31">
        <v>8.3514090287277707</v>
      </c>
      <c r="R31">
        <v>0</v>
      </c>
      <c r="S31">
        <v>1.9827086183310536</v>
      </c>
      <c r="T31">
        <v>11.015047879616965</v>
      </c>
      <c r="U31" s="114">
        <f t="shared" si="2"/>
        <v>36.600000000000009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36.6</v>
      </c>
      <c r="E32">
        <f>GT!N32</f>
        <v>0</v>
      </c>
      <c r="F32">
        <f t="shared" si="4"/>
        <v>90</v>
      </c>
      <c r="G32">
        <f t="shared" si="5"/>
        <v>36.6</v>
      </c>
      <c r="H32" s="112"/>
      <c r="I32">
        <f>BRPL_EOD!AA32+BRPL_EOD!AB32</f>
        <v>15.23</v>
      </c>
      <c r="J32">
        <f>BYPL_EOD!AA32+BYPL_EOD!AB32</f>
        <v>8.34</v>
      </c>
      <c r="K32">
        <f>MES_EOD!AA32+MES_EOD!AB32</f>
        <v>0</v>
      </c>
      <c r="L32">
        <f>NDMC_EOD!AA32+NDMC_EOD!AB32</f>
        <v>1.98</v>
      </c>
      <c r="M32">
        <f>TPDDL_EOD!AA32+TPDDL_EOD!AB32</f>
        <v>11</v>
      </c>
      <c r="N32">
        <f t="shared" si="0"/>
        <v>36.549999999999997</v>
      </c>
      <c r="O32" s="112">
        <f t="shared" si="1"/>
        <v>5.0000000000004263E-2</v>
      </c>
      <c r="P32">
        <v>15.250834473324216</v>
      </c>
      <c r="Q32">
        <v>8.3514090287277707</v>
      </c>
      <c r="R32">
        <v>0</v>
      </c>
      <c r="S32">
        <v>1.9827086183310536</v>
      </c>
      <c r="T32">
        <v>11.015047879616965</v>
      </c>
      <c r="U32" s="114">
        <f t="shared" si="2"/>
        <v>36.600000000000009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36.6</v>
      </c>
      <c r="E33">
        <f>GT!N33</f>
        <v>0</v>
      </c>
      <c r="F33">
        <f t="shared" si="4"/>
        <v>90</v>
      </c>
      <c r="G33">
        <f t="shared" si="5"/>
        <v>36.6</v>
      </c>
      <c r="H33" s="112"/>
      <c r="I33">
        <f>BRPL_EOD!AA33+BRPL_EOD!AB33</f>
        <v>15.23</v>
      </c>
      <c r="J33">
        <f>BYPL_EOD!AA33+BYPL_EOD!AB33</f>
        <v>8.34</v>
      </c>
      <c r="K33">
        <f>MES_EOD!AA33+MES_EOD!AB33</f>
        <v>0</v>
      </c>
      <c r="L33">
        <f>NDMC_EOD!AA33+NDMC_EOD!AB33</f>
        <v>1.98</v>
      </c>
      <c r="M33">
        <f>TPDDL_EOD!AA33+TPDDL_EOD!AB33</f>
        <v>11</v>
      </c>
      <c r="N33">
        <f t="shared" si="0"/>
        <v>36.549999999999997</v>
      </c>
      <c r="O33" s="112">
        <f t="shared" si="1"/>
        <v>5.0000000000004263E-2</v>
      </c>
      <c r="P33">
        <v>15.250834473324216</v>
      </c>
      <c r="Q33">
        <v>8.3514090287277707</v>
      </c>
      <c r="R33">
        <v>0</v>
      </c>
      <c r="S33">
        <v>1.9827086183310536</v>
      </c>
      <c r="T33">
        <v>11.015047879616965</v>
      </c>
      <c r="U33" s="114">
        <f t="shared" si="2"/>
        <v>36.600000000000009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36.6</v>
      </c>
      <c r="E34">
        <f>GT!N34</f>
        <v>0</v>
      </c>
      <c r="F34">
        <f t="shared" si="4"/>
        <v>90</v>
      </c>
      <c r="G34">
        <f t="shared" si="5"/>
        <v>36.6</v>
      </c>
      <c r="H34" s="112"/>
      <c r="I34">
        <f>BRPL_EOD!AA34+BRPL_EOD!AB34</f>
        <v>15.23</v>
      </c>
      <c r="J34">
        <f>BYPL_EOD!AA34+BYPL_EOD!AB34</f>
        <v>8.34</v>
      </c>
      <c r="K34">
        <f>MES_EOD!AA34+MES_EOD!AB34</f>
        <v>0</v>
      </c>
      <c r="L34">
        <f>NDMC_EOD!AA34+NDMC_EOD!AB34</f>
        <v>1.98</v>
      </c>
      <c r="M34">
        <f>TPDDL_EOD!AA34+TPDDL_EOD!AB34</f>
        <v>11</v>
      </c>
      <c r="N34">
        <f t="shared" si="0"/>
        <v>36.549999999999997</v>
      </c>
      <c r="O34" s="112">
        <f t="shared" si="1"/>
        <v>5.0000000000004263E-2</v>
      </c>
      <c r="P34">
        <v>15.250834473324216</v>
      </c>
      <c r="Q34">
        <v>8.3514090287277707</v>
      </c>
      <c r="R34">
        <v>0</v>
      </c>
      <c r="S34">
        <v>1.9827086183310536</v>
      </c>
      <c r="T34">
        <v>11.015047879616965</v>
      </c>
      <c r="U34" s="114">
        <f t="shared" si="2"/>
        <v>36.600000000000009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36.6</v>
      </c>
      <c r="E35">
        <f>GT!N35</f>
        <v>0</v>
      </c>
      <c r="F35">
        <f t="shared" si="4"/>
        <v>90</v>
      </c>
      <c r="G35">
        <f t="shared" si="5"/>
        <v>36.6</v>
      </c>
      <c r="H35" s="112"/>
      <c r="I35">
        <f>BRPL_EOD!AA35+BRPL_EOD!AB35</f>
        <v>15.23</v>
      </c>
      <c r="J35">
        <f>BYPL_EOD!AA35+BYPL_EOD!AB35</f>
        <v>8.34</v>
      </c>
      <c r="K35">
        <f>MES_EOD!AA35+MES_EOD!AB35</f>
        <v>0</v>
      </c>
      <c r="L35">
        <f>NDMC_EOD!AA35+NDMC_EOD!AB35</f>
        <v>1.98</v>
      </c>
      <c r="M35">
        <f>TPDDL_EOD!AA35+TPDDL_EOD!AB35</f>
        <v>11</v>
      </c>
      <c r="N35">
        <f t="shared" si="0"/>
        <v>36.549999999999997</v>
      </c>
      <c r="O35" s="112">
        <f t="shared" si="1"/>
        <v>5.0000000000004263E-2</v>
      </c>
      <c r="P35">
        <v>15.250834473324216</v>
      </c>
      <c r="Q35">
        <v>8.3514090287277707</v>
      </c>
      <c r="R35">
        <v>0</v>
      </c>
      <c r="S35">
        <v>1.9827086183310536</v>
      </c>
      <c r="T35">
        <v>11.015047879616965</v>
      </c>
      <c r="U35" s="114">
        <f t="shared" si="2"/>
        <v>36.600000000000009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36.6</v>
      </c>
      <c r="E36">
        <f>GT!N36</f>
        <v>0</v>
      </c>
      <c r="F36">
        <f t="shared" si="4"/>
        <v>90</v>
      </c>
      <c r="G36">
        <f t="shared" si="5"/>
        <v>36.6</v>
      </c>
      <c r="H36" s="112"/>
      <c r="I36">
        <f>BRPL_EOD!AA36+BRPL_EOD!AB36</f>
        <v>15.23</v>
      </c>
      <c r="J36">
        <f>BYPL_EOD!AA36+BYPL_EOD!AB36</f>
        <v>8.34</v>
      </c>
      <c r="K36">
        <f>MES_EOD!AA36+MES_EOD!AB36</f>
        <v>0</v>
      </c>
      <c r="L36">
        <f>NDMC_EOD!AA36+NDMC_EOD!AB36</f>
        <v>1.98</v>
      </c>
      <c r="M36">
        <f>TPDDL_EOD!AA36+TPDDL_EOD!AB36</f>
        <v>11</v>
      </c>
      <c r="N36">
        <f t="shared" si="0"/>
        <v>36.549999999999997</v>
      </c>
      <c r="O36" s="112">
        <f t="shared" si="1"/>
        <v>5.0000000000004263E-2</v>
      </c>
      <c r="P36">
        <v>15.250834473324216</v>
      </c>
      <c r="Q36">
        <v>8.3514090287277707</v>
      </c>
      <c r="R36">
        <v>0</v>
      </c>
      <c r="S36">
        <v>1.9827086183310536</v>
      </c>
      <c r="T36">
        <v>11.015047879616965</v>
      </c>
      <c r="U36" s="114">
        <f t="shared" si="2"/>
        <v>36.600000000000009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36.6</v>
      </c>
      <c r="E37">
        <f>GT!N37</f>
        <v>0</v>
      </c>
      <c r="F37">
        <f t="shared" si="4"/>
        <v>90</v>
      </c>
      <c r="G37">
        <f t="shared" si="5"/>
        <v>36.6</v>
      </c>
      <c r="H37" s="112"/>
      <c r="I37">
        <f>BRPL_EOD!AA37+BRPL_EOD!AB37</f>
        <v>15.23</v>
      </c>
      <c r="J37">
        <f>BYPL_EOD!AA37+BYPL_EOD!AB37</f>
        <v>8.34</v>
      </c>
      <c r="K37">
        <f>MES_EOD!AA37+MES_EOD!AB37</f>
        <v>0</v>
      </c>
      <c r="L37">
        <f>NDMC_EOD!AA37+NDMC_EOD!AB37</f>
        <v>1.98</v>
      </c>
      <c r="M37">
        <f>TPDDL_EOD!AA37+TPDDL_EOD!AB37</f>
        <v>11</v>
      </c>
      <c r="N37">
        <f t="shared" si="0"/>
        <v>36.549999999999997</v>
      </c>
      <c r="O37" s="112">
        <f t="shared" si="1"/>
        <v>5.0000000000004263E-2</v>
      </c>
      <c r="P37">
        <v>15.250834473324216</v>
      </c>
      <c r="Q37">
        <v>8.3514090287277707</v>
      </c>
      <c r="R37">
        <v>0</v>
      </c>
      <c r="S37">
        <v>1.9827086183310536</v>
      </c>
      <c r="T37">
        <v>11.015047879616965</v>
      </c>
      <c r="U37" s="114">
        <f t="shared" si="2"/>
        <v>36.600000000000009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36.6</v>
      </c>
      <c r="E38">
        <f>GT!N38</f>
        <v>0</v>
      </c>
      <c r="F38">
        <f t="shared" si="4"/>
        <v>90</v>
      </c>
      <c r="G38">
        <f t="shared" si="5"/>
        <v>36.6</v>
      </c>
      <c r="H38" s="112"/>
      <c r="I38">
        <f>BRPL_EOD!AA38+BRPL_EOD!AB38</f>
        <v>15.23</v>
      </c>
      <c r="J38">
        <f>BYPL_EOD!AA38+BYPL_EOD!AB38</f>
        <v>8.34</v>
      </c>
      <c r="K38">
        <f>MES_EOD!AA38+MES_EOD!AB38</f>
        <v>0</v>
      </c>
      <c r="L38">
        <f>NDMC_EOD!AA38+NDMC_EOD!AB38</f>
        <v>1.98</v>
      </c>
      <c r="M38">
        <f>TPDDL_EOD!AA38+TPDDL_EOD!AB38</f>
        <v>11</v>
      </c>
      <c r="N38">
        <f t="shared" si="0"/>
        <v>36.549999999999997</v>
      </c>
      <c r="O38" s="112">
        <f t="shared" si="1"/>
        <v>5.0000000000004263E-2</v>
      </c>
      <c r="P38">
        <v>15.250834473324216</v>
      </c>
      <c r="Q38">
        <v>8.3514090287277707</v>
      </c>
      <c r="R38">
        <v>0</v>
      </c>
      <c r="S38">
        <v>1.9827086183310536</v>
      </c>
      <c r="T38">
        <v>11.015047879616965</v>
      </c>
      <c r="U38" s="114">
        <f t="shared" si="2"/>
        <v>36.600000000000009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37.299999999999997</v>
      </c>
      <c r="E39">
        <f>GT!N39</f>
        <v>0</v>
      </c>
      <c r="F39">
        <f t="shared" si="4"/>
        <v>90</v>
      </c>
      <c r="G39">
        <f t="shared" si="5"/>
        <v>37.299999999999997</v>
      </c>
      <c r="H39" s="112"/>
      <c r="I39">
        <f>BRPL_EOD!AA39+BRPL_EOD!AB39</f>
        <v>15.73</v>
      </c>
      <c r="J39">
        <f>BYPL_EOD!AA39+BYPL_EOD!AB39</f>
        <v>8.61</v>
      </c>
      <c r="K39">
        <f>MES_EOD!AA39+MES_EOD!AB39</f>
        <v>0</v>
      </c>
      <c r="L39">
        <f>NDMC_EOD!AA39+NDMC_EOD!AB39</f>
        <v>1.98</v>
      </c>
      <c r="M39">
        <f>TPDDL_EOD!AA39+TPDDL_EOD!AB39</f>
        <v>11.24</v>
      </c>
      <c r="N39">
        <f t="shared" si="0"/>
        <v>37.56</v>
      </c>
      <c r="O39" s="112">
        <f t="shared" si="1"/>
        <v>-0.26000000000000512</v>
      </c>
      <c r="P39">
        <v>15.621112886048987</v>
      </c>
      <c r="Q39">
        <v>8.5503993610223628</v>
      </c>
      <c r="R39">
        <v>0</v>
      </c>
      <c r="S39">
        <v>1.9662939297124598</v>
      </c>
      <c r="T39">
        <v>11.162193823216185</v>
      </c>
      <c r="U39" s="114">
        <f t="shared" si="2"/>
        <v>37.299999999999997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37.299999999999997</v>
      </c>
      <c r="E40">
        <f>GT!N40</f>
        <v>0</v>
      </c>
      <c r="F40">
        <f t="shared" si="4"/>
        <v>90</v>
      </c>
      <c r="G40">
        <f t="shared" si="5"/>
        <v>37.299999999999997</v>
      </c>
      <c r="H40" s="112"/>
      <c r="I40">
        <f>BRPL_EOD!AA40+BRPL_EOD!AB40</f>
        <v>15.73</v>
      </c>
      <c r="J40">
        <f>BYPL_EOD!AA40+BYPL_EOD!AB40</f>
        <v>8.61</v>
      </c>
      <c r="K40">
        <f>MES_EOD!AA40+MES_EOD!AB40</f>
        <v>0</v>
      </c>
      <c r="L40">
        <f>NDMC_EOD!AA40+NDMC_EOD!AB40</f>
        <v>1.98</v>
      </c>
      <c r="M40">
        <f>TPDDL_EOD!AA40+TPDDL_EOD!AB40</f>
        <v>11.24</v>
      </c>
      <c r="N40">
        <f t="shared" si="0"/>
        <v>37.56</v>
      </c>
      <c r="O40" s="112">
        <f t="shared" si="1"/>
        <v>-0.26000000000000512</v>
      </c>
      <c r="P40">
        <v>15.621112886048987</v>
      </c>
      <c r="Q40">
        <v>8.5503993610223628</v>
      </c>
      <c r="R40">
        <v>0</v>
      </c>
      <c r="S40">
        <v>1.9662939297124598</v>
      </c>
      <c r="T40">
        <v>11.162193823216185</v>
      </c>
      <c r="U40" s="114">
        <f t="shared" si="2"/>
        <v>37.299999999999997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37.299999999999997</v>
      </c>
      <c r="E41">
        <f>GT!N41</f>
        <v>0</v>
      </c>
      <c r="F41">
        <f t="shared" si="4"/>
        <v>90</v>
      </c>
      <c r="G41">
        <f t="shared" si="5"/>
        <v>37.299999999999997</v>
      </c>
      <c r="H41" s="112"/>
      <c r="I41">
        <f>BRPL_EOD!AA41+BRPL_EOD!AB41</f>
        <v>15.73</v>
      </c>
      <c r="J41">
        <f>BYPL_EOD!AA41+BYPL_EOD!AB41</f>
        <v>8.61</v>
      </c>
      <c r="K41">
        <f>MES_EOD!AA41+MES_EOD!AB41</f>
        <v>0</v>
      </c>
      <c r="L41">
        <f>NDMC_EOD!AA41+NDMC_EOD!AB41</f>
        <v>1.98</v>
      </c>
      <c r="M41">
        <f>TPDDL_EOD!AA41+TPDDL_EOD!AB41</f>
        <v>11.24</v>
      </c>
      <c r="N41">
        <f t="shared" si="0"/>
        <v>37.56</v>
      </c>
      <c r="O41" s="112">
        <f t="shared" si="1"/>
        <v>-0.26000000000000512</v>
      </c>
      <c r="P41">
        <v>15.621112886048987</v>
      </c>
      <c r="Q41">
        <v>8.5503993610223628</v>
      </c>
      <c r="R41">
        <v>0</v>
      </c>
      <c r="S41">
        <v>1.9662939297124598</v>
      </c>
      <c r="T41">
        <v>11.162193823216185</v>
      </c>
      <c r="U41" s="114">
        <f t="shared" si="2"/>
        <v>37.299999999999997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37.299999999999997</v>
      </c>
      <c r="E42">
        <f>GT!N42</f>
        <v>0</v>
      </c>
      <c r="F42">
        <f t="shared" si="4"/>
        <v>90</v>
      </c>
      <c r="G42">
        <f t="shared" si="5"/>
        <v>37.299999999999997</v>
      </c>
      <c r="H42" s="112"/>
      <c r="I42">
        <f>BRPL_EOD!AA42+BRPL_EOD!AB42</f>
        <v>15.73</v>
      </c>
      <c r="J42">
        <f>BYPL_EOD!AA42+BYPL_EOD!AB42</f>
        <v>8.61</v>
      </c>
      <c r="K42">
        <f>MES_EOD!AA42+MES_EOD!AB42</f>
        <v>0</v>
      </c>
      <c r="L42">
        <f>NDMC_EOD!AA42+NDMC_EOD!AB42</f>
        <v>1.98</v>
      </c>
      <c r="M42">
        <f>TPDDL_EOD!AA42+TPDDL_EOD!AB42</f>
        <v>11.24</v>
      </c>
      <c r="N42">
        <f t="shared" si="0"/>
        <v>37.56</v>
      </c>
      <c r="O42" s="112">
        <f t="shared" si="1"/>
        <v>-0.26000000000000512</v>
      </c>
      <c r="P42">
        <v>15.621112886048987</v>
      </c>
      <c r="Q42">
        <v>8.5503993610223628</v>
      </c>
      <c r="R42">
        <v>0</v>
      </c>
      <c r="S42">
        <v>1.9662939297124598</v>
      </c>
      <c r="T42">
        <v>11.162193823216185</v>
      </c>
      <c r="U42" s="114">
        <f t="shared" si="2"/>
        <v>37.299999999999997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37.299999999999997</v>
      </c>
      <c r="E43">
        <f>GT!N43</f>
        <v>0</v>
      </c>
      <c r="F43">
        <f t="shared" si="4"/>
        <v>90</v>
      </c>
      <c r="G43">
        <f t="shared" si="5"/>
        <v>37.299999999999997</v>
      </c>
      <c r="H43" s="112"/>
      <c r="I43">
        <f>BRPL_EOD!AA43+BRPL_EOD!AB43</f>
        <v>15.73</v>
      </c>
      <c r="J43">
        <f>BYPL_EOD!AA43+BYPL_EOD!AB43</f>
        <v>8.61</v>
      </c>
      <c r="K43">
        <f>MES_EOD!AA43+MES_EOD!AB43</f>
        <v>0</v>
      </c>
      <c r="L43">
        <f>NDMC_EOD!AA43+NDMC_EOD!AB43</f>
        <v>1.98</v>
      </c>
      <c r="M43">
        <f>TPDDL_EOD!AA43+TPDDL_EOD!AB43</f>
        <v>11.24</v>
      </c>
      <c r="N43">
        <f t="shared" si="0"/>
        <v>37.56</v>
      </c>
      <c r="O43" s="112">
        <f t="shared" si="1"/>
        <v>-0.26000000000000512</v>
      </c>
      <c r="P43">
        <v>15.621112886048987</v>
      </c>
      <c r="Q43">
        <v>8.5503993610223628</v>
      </c>
      <c r="R43">
        <v>0</v>
      </c>
      <c r="S43">
        <v>1.9662939297124598</v>
      </c>
      <c r="T43">
        <v>11.162193823216185</v>
      </c>
      <c r="U43" s="114">
        <f t="shared" si="2"/>
        <v>37.299999999999997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37.299999999999997</v>
      </c>
      <c r="E44">
        <f>GT!N44</f>
        <v>0</v>
      </c>
      <c r="F44">
        <f t="shared" si="4"/>
        <v>90</v>
      </c>
      <c r="G44">
        <f t="shared" si="5"/>
        <v>37.299999999999997</v>
      </c>
      <c r="H44" s="112"/>
      <c r="I44">
        <f>BRPL_EOD!AA44+BRPL_EOD!AB44</f>
        <v>15.73</v>
      </c>
      <c r="J44">
        <f>BYPL_EOD!AA44+BYPL_EOD!AB44</f>
        <v>8.61</v>
      </c>
      <c r="K44">
        <f>MES_EOD!AA44+MES_EOD!AB44</f>
        <v>0</v>
      </c>
      <c r="L44">
        <f>NDMC_EOD!AA44+NDMC_EOD!AB44</f>
        <v>1.98</v>
      </c>
      <c r="M44">
        <f>TPDDL_EOD!AA44+TPDDL_EOD!AB44</f>
        <v>11.24</v>
      </c>
      <c r="N44">
        <f t="shared" si="0"/>
        <v>37.56</v>
      </c>
      <c r="O44" s="112">
        <f t="shared" si="1"/>
        <v>-0.26000000000000512</v>
      </c>
      <c r="P44">
        <v>15.621112886048987</v>
      </c>
      <c r="Q44">
        <v>8.5503993610223628</v>
      </c>
      <c r="R44">
        <v>0</v>
      </c>
      <c r="S44">
        <v>1.9662939297124598</v>
      </c>
      <c r="T44">
        <v>11.162193823216185</v>
      </c>
      <c r="U44" s="114">
        <f t="shared" si="2"/>
        <v>37.299999999999997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36.299999999999997</v>
      </c>
      <c r="E45">
        <f>GT!N45</f>
        <v>0</v>
      </c>
      <c r="F45">
        <f t="shared" si="4"/>
        <v>90</v>
      </c>
      <c r="G45">
        <f t="shared" si="5"/>
        <v>36.299999999999997</v>
      </c>
      <c r="H45" s="112"/>
      <c r="I45">
        <f>BRPL_EOD!AA45+BRPL_EOD!AB45</f>
        <v>15.23</v>
      </c>
      <c r="J45">
        <f>BYPL_EOD!AA45+BYPL_EOD!AB45</f>
        <v>8.34</v>
      </c>
      <c r="K45">
        <f>MES_EOD!AA45+MES_EOD!AB45</f>
        <v>0</v>
      </c>
      <c r="L45">
        <f>NDMC_EOD!AA45+NDMC_EOD!AB45</f>
        <v>1.98</v>
      </c>
      <c r="M45">
        <f>TPDDL_EOD!AA45+TPDDL_EOD!AB45</f>
        <v>11</v>
      </c>
      <c r="N45">
        <f t="shared" si="0"/>
        <v>36.549999999999997</v>
      </c>
      <c r="O45" s="112">
        <f t="shared" si="1"/>
        <v>-0.25</v>
      </c>
      <c r="P45">
        <v>15.125827633378933</v>
      </c>
      <c r="Q45">
        <v>8.2829548563611493</v>
      </c>
      <c r="R45">
        <v>0</v>
      </c>
      <c r="S45">
        <v>1.9664569083447332</v>
      </c>
      <c r="T45">
        <v>10.924760601915185</v>
      </c>
      <c r="U45" s="114">
        <f t="shared" si="2"/>
        <v>36.299999999999997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35.299999999999997</v>
      </c>
      <c r="E46">
        <f>GT!N46</f>
        <v>0</v>
      </c>
      <c r="F46">
        <f t="shared" si="4"/>
        <v>90</v>
      </c>
      <c r="G46">
        <f t="shared" si="5"/>
        <v>35.299999999999997</v>
      </c>
      <c r="H46" s="112"/>
      <c r="I46">
        <f>BRPL_EOD!AA46+BRPL_EOD!AB46</f>
        <v>14.58</v>
      </c>
      <c r="J46">
        <f>BYPL_EOD!AA46+BYPL_EOD!AB46</f>
        <v>8</v>
      </c>
      <c r="K46">
        <f>MES_EOD!AA46+MES_EOD!AB46</f>
        <v>0</v>
      </c>
      <c r="L46">
        <f>NDMC_EOD!AA46+NDMC_EOD!AB46</f>
        <v>1.98</v>
      </c>
      <c r="M46">
        <f>TPDDL_EOD!AA46+TPDDL_EOD!AB46</f>
        <v>11</v>
      </c>
      <c r="N46">
        <f t="shared" si="0"/>
        <v>35.56</v>
      </c>
      <c r="O46" s="112">
        <f t="shared" si="1"/>
        <v>-0.26000000000000512</v>
      </c>
      <c r="P46">
        <v>14.473397075365577</v>
      </c>
      <c r="Q46">
        <v>7.9415073115860508</v>
      </c>
      <c r="R46">
        <v>0</v>
      </c>
      <c r="S46">
        <v>1.9655230596175475</v>
      </c>
      <c r="T46">
        <v>10.91957255343082</v>
      </c>
      <c r="U46" s="114">
        <f t="shared" si="2"/>
        <v>35.29999999999999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35.299999999999997</v>
      </c>
      <c r="E47">
        <f>GT!N47</f>
        <v>0</v>
      </c>
      <c r="F47">
        <f t="shared" si="4"/>
        <v>90</v>
      </c>
      <c r="G47">
        <f t="shared" si="5"/>
        <v>35.299999999999997</v>
      </c>
      <c r="H47" s="112"/>
      <c r="I47">
        <f>BRPL_EOD!AA47+BRPL_EOD!AB47</f>
        <v>14.58</v>
      </c>
      <c r="J47">
        <f>BYPL_EOD!AA47+BYPL_EOD!AB47</f>
        <v>8</v>
      </c>
      <c r="K47">
        <f>MES_EOD!AA47+MES_EOD!AB47</f>
        <v>0</v>
      </c>
      <c r="L47">
        <f>NDMC_EOD!AA47+NDMC_EOD!AB47</f>
        <v>1.98</v>
      </c>
      <c r="M47">
        <f>TPDDL_EOD!AA47+TPDDL_EOD!AB47</f>
        <v>11</v>
      </c>
      <c r="N47">
        <f t="shared" si="0"/>
        <v>35.56</v>
      </c>
      <c r="O47" s="112">
        <f t="shared" si="1"/>
        <v>-0.26000000000000512</v>
      </c>
      <c r="P47">
        <v>14.473397075365577</v>
      </c>
      <c r="Q47">
        <v>7.9415073115860508</v>
      </c>
      <c r="R47">
        <v>0</v>
      </c>
      <c r="S47">
        <v>1.9655230596175475</v>
      </c>
      <c r="T47">
        <v>10.91957255343082</v>
      </c>
      <c r="U47" s="114">
        <f t="shared" si="2"/>
        <v>35.29999999999999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35.299999999999997</v>
      </c>
      <c r="E48">
        <f>GT!N48</f>
        <v>0</v>
      </c>
      <c r="F48">
        <f t="shared" si="4"/>
        <v>90</v>
      </c>
      <c r="G48">
        <f t="shared" si="5"/>
        <v>35.299999999999997</v>
      </c>
      <c r="H48" s="112"/>
      <c r="I48">
        <f>BRPL_EOD!AA48+BRPL_EOD!AB48</f>
        <v>14.58</v>
      </c>
      <c r="J48">
        <f>BYPL_EOD!AA48+BYPL_EOD!AB48</f>
        <v>8</v>
      </c>
      <c r="K48">
        <f>MES_EOD!AA48+MES_EOD!AB48</f>
        <v>0</v>
      </c>
      <c r="L48">
        <f>NDMC_EOD!AA48+NDMC_EOD!AB48</f>
        <v>1.98</v>
      </c>
      <c r="M48">
        <f>TPDDL_EOD!AA48+TPDDL_EOD!AB48</f>
        <v>11</v>
      </c>
      <c r="N48">
        <f t="shared" si="0"/>
        <v>35.56</v>
      </c>
      <c r="O48" s="112">
        <f t="shared" si="1"/>
        <v>-0.26000000000000512</v>
      </c>
      <c r="P48">
        <v>14.473397075365577</v>
      </c>
      <c r="Q48">
        <v>7.9415073115860508</v>
      </c>
      <c r="R48">
        <v>0</v>
      </c>
      <c r="S48">
        <v>1.9655230596175475</v>
      </c>
      <c r="T48">
        <v>10.91957255343082</v>
      </c>
      <c r="U48" s="114">
        <f t="shared" si="2"/>
        <v>35.29999999999999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34.299999999999997</v>
      </c>
      <c r="E49">
        <f>GT!N49</f>
        <v>0</v>
      </c>
      <c r="F49">
        <f t="shared" si="4"/>
        <v>90</v>
      </c>
      <c r="G49">
        <f t="shared" si="5"/>
        <v>34.299999999999997</v>
      </c>
      <c r="H49" s="112"/>
      <c r="I49">
        <f>BRPL_EOD!AA49+BRPL_EOD!AB49</f>
        <v>13.58</v>
      </c>
      <c r="J49">
        <f>BYPL_EOD!AA49+BYPL_EOD!AB49</f>
        <v>8</v>
      </c>
      <c r="K49">
        <f>MES_EOD!AA49+MES_EOD!AB49</f>
        <v>0</v>
      </c>
      <c r="L49">
        <f>NDMC_EOD!AA49+NDMC_EOD!AB49</f>
        <v>1.98</v>
      </c>
      <c r="M49">
        <f>TPDDL_EOD!AA49+TPDDL_EOD!AB49</f>
        <v>11</v>
      </c>
      <c r="N49">
        <f t="shared" si="0"/>
        <v>34.56</v>
      </c>
      <c r="O49" s="112">
        <f t="shared" si="1"/>
        <v>-0.26000000000000512</v>
      </c>
      <c r="P49">
        <v>13.477835648148146</v>
      </c>
      <c r="Q49">
        <v>7.939814814814814</v>
      </c>
      <c r="R49">
        <v>0</v>
      </c>
      <c r="S49">
        <v>1.9651041666666664</v>
      </c>
      <c r="T49">
        <v>10.917245370370368</v>
      </c>
      <c r="U49" s="114">
        <f t="shared" si="2"/>
        <v>34.299999999999997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34.299999999999997</v>
      </c>
      <c r="E50">
        <f>GT!N50</f>
        <v>0</v>
      </c>
      <c r="F50">
        <f t="shared" si="4"/>
        <v>90</v>
      </c>
      <c r="G50">
        <f t="shared" si="5"/>
        <v>34.299999999999997</v>
      </c>
      <c r="H50" s="112"/>
      <c r="I50">
        <f>BRPL_EOD!AA50+BRPL_EOD!AB50</f>
        <v>13.58</v>
      </c>
      <c r="J50">
        <f>BYPL_EOD!AA50+BYPL_EOD!AB50</f>
        <v>8</v>
      </c>
      <c r="K50">
        <f>MES_EOD!AA50+MES_EOD!AB50</f>
        <v>0</v>
      </c>
      <c r="L50">
        <f>NDMC_EOD!AA50+NDMC_EOD!AB50</f>
        <v>1.98</v>
      </c>
      <c r="M50">
        <f>TPDDL_EOD!AA50+TPDDL_EOD!AB50</f>
        <v>11</v>
      </c>
      <c r="N50">
        <f t="shared" si="0"/>
        <v>34.56</v>
      </c>
      <c r="O50" s="112">
        <f t="shared" si="1"/>
        <v>-0.26000000000000512</v>
      </c>
      <c r="P50">
        <v>13.477835648148146</v>
      </c>
      <c r="Q50">
        <v>7.939814814814814</v>
      </c>
      <c r="R50">
        <v>0</v>
      </c>
      <c r="S50">
        <v>1.9651041666666664</v>
      </c>
      <c r="T50">
        <v>10.917245370370368</v>
      </c>
      <c r="U50" s="114">
        <f t="shared" si="2"/>
        <v>34.299999999999997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34.299999999999997</v>
      </c>
      <c r="E51">
        <f>GT!N51</f>
        <v>0</v>
      </c>
      <c r="F51">
        <f t="shared" si="4"/>
        <v>90</v>
      </c>
      <c r="G51">
        <f t="shared" si="5"/>
        <v>34.299999999999997</v>
      </c>
      <c r="H51" s="112"/>
      <c r="I51">
        <f>BRPL_EOD!AA51+BRPL_EOD!AB51</f>
        <v>13.58</v>
      </c>
      <c r="J51">
        <f>BYPL_EOD!AA51+BYPL_EOD!AB51</f>
        <v>8</v>
      </c>
      <c r="K51">
        <f>MES_EOD!AA51+MES_EOD!AB51</f>
        <v>0</v>
      </c>
      <c r="L51">
        <f>NDMC_EOD!AA51+NDMC_EOD!AB51</f>
        <v>1.98</v>
      </c>
      <c r="M51">
        <f>TPDDL_EOD!AA51+TPDDL_EOD!AB51</f>
        <v>11</v>
      </c>
      <c r="N51">
        <f t="shared" si="0"/>
        <v>34.56</v>
      </c>
      <c r="O51" s="112">
        <f t="shared" si="1"/>
        <v>-0.26000000000000512</v>
      </c>
      <c r="P51">
        <v>13.477835648148146</v>
      </c>
      <c r="Q51">
        <v>7.939814814814814</v>
      </c>
      <c r="R51">
        <v>0</v>
      </c>
      <c r="S51">
        <v>1.9651041666666664</v>
      </c>
      <c r="T51">
        <v>10.917245370370368</v>
      </c>
      <c r="U51" s="114">
        <f t="shared" si="2"/>
        <v>34.299999999999997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34.299999999999997</v>
      </c>
      <c r="E52">
        <f>GT!N52</f>
        <v>0</v>
      </c>
      <c r="F52">
        <f t="shared" si="4"/>
        <v>90</v>
      </c>
      <c r="G52">
        <f t="shared" si="5"/>
        <v>34.299999999999997</v>
      </c>
      <c r="H52" s="112"/>
      <c r="I52">
        <f>BRPL_EOD!AA52+BRPL_EOD!AB52</f>
        <v>13.58</v>
      </c>
      <c r="J52">
        <f>BYPL_EOD!AA52+BYPL_EOD!AB52</f>
        <v>8</v>
      </c>
      <c r="K52">
        <f>MES_EOD!AA52+MES_EOD!AB52</f>
        <v>0</v>
      </c>
      <c r="L52">
        <f>NDMC_EOD!AA52+NDMC_EOD!AB52</f>
        <v>1.98</v>
      </c>
      <c r="M52">
        <f>TPDDL_EOD!AA52+TPDDL_EOD!AB52</f>
        <v>11</v>
      </c>
      <c r="N52">
        <f t="shared" si="0"/>
        <v>34.56</v>
      </c>
      <c r="O52" s="112">
        <f t="shared" si="1"/>
        <v>-0.26000000000000512</v>
      </c>
      <c r="P52">
        <v>13.477835648148146</v>
      </c>
      <c r="Q52">
        <v>7.939814814814814</v>
      </c>
      <c r="R52">
        <v>0</v>
      </c>
      <c r="S52">
        <v>1.9651041666666664</v>
      </c>
      <c r="T52">
        <v>10.917245370370368</v>
      </c>
      <c r="U52" s="114">
        <f t="shared" si="2"/>
        <v>34.299999999999997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34.299999999999997</v>
      </c>
      <c r="E53">
        <f>GT!N53</f>
        <v>0</v>
      </c>
      <c r="F53">
        <f t="shared" si="4"/>
        <v>90</v>
      </c>
      <c r="G53">
        <f t="shared" si="5"/>
        <v>34.299999999999997</v>
      </c>
      <c r="H53" s="112"/>
      <c r="I53">
        <f>BRPL_EOD!AA53+BRPL_EOD!AB53</f>
        <v>13.58</v>
      </c>
      <c r="J53">
        <f>BYPL_EOD!AA53+BYPL_EOD!AB53</f>
        <v>8</v>
      </c>
      <c r="K53">
        <f>MES_EOD!AA53+MES_EOD!AB53</f>
        <v>0</v>
      </c>
      <c r="L53">
        <f>NDMC_EOD!AA53+NDMC_EOD!AB53</f>
        <v>1.98</v>
      </c>
      <c r="M53">
        <f>TPDDL_EOD!AA53+TPDDL_EOD!AB53</f>
        <v>11</v>
      </c>
      <c r="N53">
        <f t="shared" si="0"/>
        <v>34.56</v>
      </c>
      <c r="O53" s="112">
        <f t="shared" si="1"/>
        <v>-0.26000000000000512</v>
      </c>
      <c r="P53">
        <v>13.477835648148146</v>
      </c>
      <c r="Q53">
        <v>7.939814814814814</v>
      </c>
      <c r="R53">
        <v>0</v>
      </c>
      <c r="S53">
        <v>1.9651041666666664</v>
      </c>
      <c r="T53">
        <v>10.917245370370368</v>
      </c>
      <c r="U53" s="114">
        <f t="shared" si="2"/>
        <v>34.299999999999997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34.299999999999997</v>
      </c>
      <c r="E54">
        <f>GT!N54</f>
        <v>0</v>
      </c>
      <c r="F54">
        <f t="shared" si="4"/>
        <v>90</v>
      </c>
      <c r="G54">
        <f t="shared" si="5"/>
        <v>34.299999999999997</v>
      </c>
      <c r="H54" s="112"/>
      <c r="I54">
        <f>BRPL_EOD!AA54+BRPL_EOD!AB54</f>
        <v>13.58</v>
      </c>
      <c r="J54">
        <f>BYPL_EOD!AA54+BYPL_EOD!AB54</f>
        <v>8</v>
      </c>
      <c r="K54">
        <f>MES_EOD!AA54+MES_EOD!AB54</f>
        <v>0</v>
      </c>
      <c r="L54">
        <f>NDMC_EOD!AA54+NDMC_EOD!AB54</f>
        <v>1.98</v>
      </c>
      <c r="M54">
        <f>TPDDL_EOD!AA54+TPDDL_EOD!AB54</f>
        <v>11</v>
      </c>
      <c r="N54">
        <f t="shared" si="0"/>
        <v>34.56</v>
      </c>
      <c r="O54" s="112">
        <f t="shared" si="1"/>
        <v>-0.26000000000000512</v>
      </c>
      <c r="P54">
        <v>13.477835648148146</v>
      </c>
      <c r="Q54">
        <v>7.939814814814814</v>
      </c>
      <c r="R54">
        <v>0</v>
      </c>
      <c r="S54">
        <v>1.9651041666666664</v>
      </c>
      <c r="T54">
        <v>10.917245370370368</v>
      </c>
      <c r="U54" s="114">
        <f t="shared" si="2"/>
        <v>34.299999999999997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33.299999999999997</v>
      </c>
      <c r="E55">
        <f>GT!N55</f>
        <v>0</v>
      </c>
      <c r="F55">
        <f t="shared" si="4"/>
        <v>90</v>
      </c>
      <c r="G55">
        <f t="shared" si="5"/>
        <v>33.299999999999997</v>
      </c>
      <c r="H55" s="112"/>
      <c r="I55">
        <f>BRPL_EOD!AA55+BRPL_EOD!AB55</f>
        <v>12.58</v>
      </c>
      <c r="J55">
        <f>BYPL_EOD!AA55+BYPL_EOD!AB55</f>
        <v>8</v>
      </c>
      <c r="K55">
        <f>MES_EOD!AA55+MES_EOD!AB55</f>
        <v>0</v>
      </c>
      <c r="L55">
        <f>NDMC_EOD!AA55+NDMC_EOD!AB55</f>
        <v>1.98</v>
      </c>
      <c r="M55">
        <f>TPDDL_EOD!AA55+TPDDL_EOD!AB55</f>
        <v>11</v>
      </c>
      <c r="N55">
        <f t="shared" si="0"/>
        <v>33.56</v>
      </c>
      <c r="O55" s="112">
        <f t="shared" si="1"/>
        <v>-0.26000000000000512</v>
      </c>
      <c r="P55">
        <v>12.482538736591177</v>
      </c>
      <c r="Q55">
        <v>7.9380214541120369</v>
      </c>
      <c r="R55">
        <v>0</v>
      </c>
      <c r="S55">
        <v>1.9646603098927291</v>
      </c>
      <c r="T55">
        <v>10.91477949940405</v>
      </c>
      <c r="U55" s="114">
        <f t="shared" si="2"/>
        <v>33.29999999999999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33.299999999999997</v>
      </c>
      <c r="E56">
        <f>GT!N56</f>
        <v>0</v>
      </c>
      <c r="F56">
        <f t="shared" si="4"/>
        <v>90</v>
      </c>
      <c r="G56">
        <f t="shared" si="5"/>
        <v>33.299999999999997</v>
      </c>
      <c r="H56" s="112"/>
      <c r="I56">
        <f>BRPL_EOD!AA56+BRPL_EOD!AB56</f>
        <v>12.58</v>
      </c>
      <c r="J56">
        <f>BYPL_EOD!AA56+BYPL_EOD!AB56</f>
        <v>8</v>
      </c>
      <c r="K56">
        <f>MES_EOD!AA56+MES_EOD!AB56</f>
        <v>0</v>
      </c>
      <c r="L56">
        <f>NDMC_EOD!AA56+NDMC_EOD!AB56</f>
        <v>1.98</v>
      </c>
      <c r="M56">
        <f>TPDDL_EOD!AA56+TPDDL_EOD!AB56</f>
        <v>11</v>
      </c>
      <c r="N56">
        <f t="shared" si="0"/>
        <v>33.56</v>
      </c>
      <c r="O56" s="112">
        <f t="shared" si="1"/>
        <v>-0.26000000000000512</v>
      </c>
      <c r="P56">
        <v>12.482538736591177</v>
      </c>
      <c r="Q56">
        <v>7.9380214541120369</v>
      </c>
      <c r="R56">
        <v>0</v>
      </c>
      <c r="S56">
        <v>1.9646603098927291</v>
      </c>
      <c r="T56">
        <v>10.91477949940405</v>
      </c>
      <c r="U56" s="114">
        <f t="shared" si="2"/>
        <v>33.29999999999999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33.299999999999997</v>
      </c>
      <c r="E57">
        <f>GT!N57</f>
        <v>0</v>
      </c>
      <c r="F57">
        <f t="shared" si="4"/>
        <v>90</v>
      </c>
      <c r="G57">
        <f t="shared" si="5"/>
        <v>33.299999999999997</v>
      </c>
      <c r="H57" s="112"/>
      <c r="I57">
        <f>BRPL_EOD!AA57+BRPL_EOD!AB57</f>
        <v>12.58</v>
      </c>
      <c r="J57">
        <f>BYPL_EOD!AA57+BYPL_EOD!AB57</f>
        <v>8</v>
      </c>
      <c r="K57">
        <f>MES_EOD!AA57+MES_EOD!AB57</f>
        <v>0</v>
      </c>
      <c r="L57">
        <f>NDMC_EOD!AA57+NDMC_EOD!AB57</f>
        <v>1.98</v>
      </c>
      <c r="M57">
        <f>TPDDL_EOD!AA57+TPDDL_EOD!AB57</f>
        <v>11</v>
      </c>
      <c r="N57">
        <f t="shared" si="0"/>
        <v>33.56</v>
      </c>
      <c r="O57" s="112">
        <f t="shared" si="1"/>
        <v>-0.26000000000000512</v>
      </c>
      <c r="P57">
        <v>12.482538736591177</v>
      </c>
      <c r="Q57">
        <v>7.9380214541120369</v>
      </c>
      <c r="R57">
        <v>0</v>
      </c>
      <c r="S57">
        <v>1.9646603098927291</v>
      </c>
      <c r="T57">
        <v>10.91477949940405</v>
      </c>
      <c r="U57" s="114">
        <f t="shared" si="2"/>
        <v>33.29999999999999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33.299999999999997</v>
      </c>
      <c r="E58">
        <f>GT!N58</f>
        <v>0</v>
      </c>
      <c r="F58">
        <f t="shared" si="4"/>
        <v>90</v>
      </c>
      <c r="G58">
        <f t="shared" si="5"/>
        <v>33.299999999999997</v>
      </c>
      <c r="H58" s="112"/>
      <c r="I58">
        <f>BRPL_EOD!AA58+BRPL_EOD!AB58</f>
        <v>12.58</v>
      </c>
      <c r="J58">
        <f>BYPL_EOD!AA58+BYPL_EOD!AB58</f>
        <v>8</v>
      </c>
      <c r="K58">
        <f>MES_EOD!AA58+MES_EOD!AB58</f>
        <v>0</v>
      </c>
      <c r="L58">
        <f>NDMC_EOD!AA58+NDMC_EOD!AB58</f>
        <v>1.98</v>
      </c>
      <c r="M58">
        <f>TPDDL_EOD!AA58+TPDDL_EOD!AB58</f>
        <v>11</v>
      </c>
      <c r="N58">
        <f t="shared" si="0"/>
        <v>33.56</v>
      </c>
      <c r="O58" s="112">
        <f t="shared" si="1"/>
        <v>-0.26000000000000512</v>
      </c>
      <c r="P58">
        <v>12.482538736591177</v>
      </c>
      <c r="Q58">
        <v>7.9380214541120369</v>
      </c>
      <c r="R58">
        <v>0</v>
      </c>
      <c r="S58">
        <v>1.9646603098927291</v>
      </c>
      <c r="T58">
        <v>10.91477949940405</v>
      </c>
      <c r="U58" s="114">
        <f t="shared" si="2"/>
        <v>33.29999999999999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33.299999999999997</v>
      </c>
      <c r="E59">
        <f>GT!N59</f>
        <v>0</v>
      </c>
      <c r="F59">
        <f t="shared" si="4"/>
        <v>90</v>
      </c>
      <c r="G59">
        <f t="shared" si="5"/>
        <v>33.299999999999997</v>
      </c>
      <c r="H59" s="112"/>
      <c r="I59">
        <f>BRPL_EOD!AA59+BRPL_EOD!AB59</f>
        <v>12.58</v>
      </c>
      <c r="J59">
        <f>BYPL_EOD!AA59+BYPL_EOD!AB59</f>
        <v>8</v>
      </c>
      <c r="K59">
        <f>MES_EOD!AA59+MES_EOD!AB59</f>
        <v>0</v>
      </c>
      <c r="L59">
        <f>NDMC_EOD!AA59+NDMC_EOD!AB59</f>
        <v>1.98</v>
      </c>
      <c r="M59">
        <f>TPDDL_EOD!AA59+TPDDL_EOD!AB59</f>
        <v>11</v>
      </c>
      <c r="N59">
        <f t="shared" si="0"/>
        <v>33.56</v>
      </c>
      <c r="O59" s="112">
        <f t="shared" si="1"/>
        <v>-0.26000000000000512</v>
      </c>
      <c r="P59">
        <v>12.482538736591177</v>
      </c>
      <c r="Q59">
        <v>7.9380214541120369</v>
      </c>
      <c r="R59">
        <v>0</v>
      </c>
      <c r="S59">
        <v>1.9646603098927291</v>
      </c>
      <c r="T59">
        <v>10.91477949940405</v>
      </c>
      <c r="U59" s="114">
        <f t="shared" si="2"/>
        <v>33.29999999999999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33.299999999999997</v>
      </c>
      <c r="E60">
        <f>GT!N60</f>
        <v>0</v>
      </c>
      <c r="F60">
        <f t="shared" si="4"/>
        <v>90</v>
      </c>
      <c r="G60">
        <f t="shared" si="5"/>
        <v>33.299999999999997</v>
      </c>
      <c r="H60" s="112"/>
      <c r="I60">
        <f>BRPL_EOD!AA60+BRPL_EOD!AB60</f>
        <v>12.58</v>
      </c>
      <c r="J60">
        <f>BYPL_EOD!AA60+BYPL_EOD!AB60</f>
        <v>8</v>
      </c>
      <c r="K60">
        <f>MES_EOD!AA60+MES_EOD!AB60</f>
        <v>0</v>
      </c>
      <c r="L60">
        <f>NDMC_EOD!AA60+NDMC_EOD!AB60</f>
        <v>1.98</v>
      </c>
      <c r="M60">
        <f>TPDDL_EOD!AA60+TPDDL_EOD!AB60</f>
        <v>11</v>
      </c>
      <c r="N60">
        <f t="shared" si="0"/>
        <v>33.56</v>
      </c>
      <c r="O60" s="112">
        <f t="shared" si="1"/>
        <v>-0.26000000000000512</v>
      </c>
      <c r="P60">
        <v>12.482538736591177</v>
      </c>
      <c r="Q60">
        <v>7.9380214541120369</v>
      </c>
      <c r="R60">
        <v>0</v>
      </c>
      <c r="S60">
        <v>1.9646603098927291</v>
      </c>
      <c r="T60">
        <v>10.91477949940405</v>
      </c>
      <c r="U60" s="114">
        <f t="shared" si="2"/>
        <v>33.29999999999999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33.299999999999997</v>
      </c>
      <c r="E61">
        <f>GT!N61</f>
        <v>0</v>
      </c>
      <c r="F61">
        <f t="shared" si="4"/>
        <v>90</v>
      </c>
      <c r="G61">
        <f t="shared" si="5"/>
        <v>33.299999999999997</v>
      </c>
      <c r="H61" s="112"/>
      <c r="I61">
        <f>BRPL_EOD!AA61+BRPL_EOD!AB61</f>
        <v>12.58</v>
      </c>
      <c r="J61">
        <f>BYPL_EOD!AA61+BYPL_EOD!AB61</f>
        <v>8</v>
      </c>
      <c r="K61">
        <f>MES_EOD!AA61+MES_EOD!AB61</f>
        <v>0</v>
      </c>
      <c r="L61">
        <f>NDMC_EOD!AA61+NDMC_EOD!AB61</f>
        <v>1.98</v>
      </c>
      <c r="M61">
        <f>TPDDL_EOD!AA61+TPDDL_EOD!AB61</f>
        <v>11</v>
      </c>
      <c r="N61">
        <f t="shared" si="0"/>
        <v>33.56</v>
      </c>
      <c r="O61" s="112">
        <f t="shared" si="1"/>
        <v>-0.26000000000000512</v>
      </c>
      <c r="P61">
        <v>12.482538736591177</v>
      </c>
      <c r="Q61">
        <v>7.9380214541120369</v>
      </c>
      <c r="R61">
        <v>0</v>
      </c>
      <c r="S61">
        <v>1.9646603098927291</v>
      </c>
      <c r="T61">
        <v>10.91477949940405</v>
      </c>
      <c r="U61" s="114">
        <f t="shared" si="2"/>
        <v>33.29999999999999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33.299999999999997</v>
      </c>
      <c r="E62">
        <f>GT!N62</f>
        <v>0</v>
      </c>
      <c r="F62">
        <f t="shared" si="4"/>
        <v>90</v>
      </c>
      <c r="G62">
        <f t="shared" si="5"/>
        <v>33.299999999999997</v>
      </c>
      <c r="H62" s="112"/>
      <c r="I62">
        <f>BRPL_EOD!AA62+BRPL_EOD!AB62</f>
        <v>12.58</v>
      </c>
      <c r="J62">
        <f>BYPL_EOD!AA62+BYPL_EOD!AB62</f>
        <v>8</v>
      </c>
      <c r="K62">
        <f>MES_EOD!AA62+MES_EOD!AB62</f>
        <v>0</v>
      </c>
      <c r="L62">
        <f>NDMC_EOD!AA62+NDMC_EOD!AB62</f>
        <v>1.98</v>
      </c>
      <c r="M62">
        <f>TPDDL_EOD!AA62+TPDDL_EOD!AB62</f>
        <v>11</v>
      </c>
      <c r="N62">
        <f t="shared" si="0"/>
        <v>33.56</v>
      </c>
      <c r="O62" s="112">
        <f t="shared" si="1"/>
        <v>-0.26000000000000512</v>
      </c>
      <c r="P62">
        <v>12.482538736591177</v>
      </c>
      <c r="Q62">
        <v>7.9380214541120369</v>
      </c>
      <c r="R62">
        <v>0</v>
      </c>
      <c r="S62">
        <v>1.9646603098927291</v>
      </c>
      <c r="T62">
        <v>10.91477949940405</v>
      </c>
      <c r="U62" s="114">
        <f t="shared" si="2"/>
        <v>33.29999999999999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33.299999999999997</v>
      </c>
      <c r="E63">
        <f>GT!N63</f>
        <v>0</v>
      </c>
      <c r="F63">
        <f t="shared" si="4"/>
        <v>90</v>
      </c>
      <c r="G63">
        <f t="shared" si="5"/>
        <v>33.299999999999997</v>
      </c>
      <c r="H63" s="112"/>
      <c r="I63">
        <f>BRPL_EOD!AA63+BRPL_EOD!AB63</f>
        <v>12.58</v>
      </c>
      <c r="J63">
        <f>BYPL_EOD!AA63+BYPL_EOD!AB63</f>
        <v>8</v>
      </c>
      <c r="K63">
        <f>MES_EOD!AA63+MES_EOD!AB63</f>
        <v>0</v>
      </c>
      <c r="L63">
        <f>NDMC_EOD!AA63+NDMC_EOD!AB63</f>
        <v>1.98</v>
      </c>
      <c r="M63">
        <f>TPDDL_EOD!AA63+TPDDL_EOD!AB63</f>
        <v>11</v>
      </c>
      <c r="N63">
        <f t="shared" si="0"/>
        <v>33.56</v>
      </c>
      <c r="O63" s="112">
        <f t="shared" si="1"/>
        <v>-0.26000000000000512</v>
      </c>
      <c r="P63">
        <v>12.482538736591177</v>
      </c>
      <c r="Q63">
        <v>7.9380214541120369</v>
      </c>
      <c r="R63">
        <v>0</v>
      </c>
      <c r="S63">
        <v>1.9646603098927291</v>
      </c>
      <c r="T63">
        <v>10.91477949940405</v>
      </c>
      <c r="U63" s="114">
        <f t="shared" si="2"/>
        <v>33.29999999999999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33.299999999999997</v>
      </c>
      <c r="E64">
        <f>GT!N64</f>
        <v>0</v>
      </c>
      <c r="F64">
        <f t="shared" si="4"/>
        <v>90</v>
      </c>
      <c r="G64">
        <f t="shared" si="5"/>
        <v>33.299999999999997</v>
      </c>
      <c r="H64" s="112"/>
      <c r="I64">
        <f>BRPL_EOD!AA64+BRPL_EOD!AB64</f>
        <v>12.58</v>
      </c>
      <c r="J64">
        <f>BYPL_EOD!AA64+BYPL_EOD!AB64</f>
        <v>8</v>
      </c>
      <c r="K64">
        <f>MES_EOD!AA64+MES_EOD!AB64</f>
        <v>0</v>
      </c>
      <c r="L64">
        <f>NDMC_EOD!AA64+NDMC_EOD!AB64</f>
        <v>1.98</v>
      </c>
      <c r="M64">
        <f>TPDDL_EOD!AA64+TPDDL_EOD!AB64</f>
        <v>11</v>
      </c>
      <c r="N64">
        <f t="shared" si="0"/>
        <v>33.56</v>
      </c>
      <c r="O64" s="112">
        <f t="shared" si="1"/>
        <v>-0.26000000000000512</v>
      </c>
      <c r="P64">
        <v>12.482538736591177</v>
      </c>
      <c r="Q64">
        <v>7.9380214541120369</v>
      </c>
      <c r="R64">
        <v>0</v>
      </c>
      <c r="S64">
        <v>1.9646603098927291</v>
      </c>
      <c r="T64">
        <v>10.91477949940405</v>
      </c>
      <c r="U64" s="114">
        <f t="shared" si="2"/>
        <v>33.29999999999999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33.299999999999997</v>
      </c>
      <c r="E65">
        <f>GT!N65</f>
        <v>0</v>
      </c>
      <c r="F65">
        <f t="shared" si="4"/>
        <v>90</v>
      </c>
      <c r="G65">
        <f t="shared" si="5"/>
        <v>33.299999999999997</v>
      </c>
      <c r="H65" s="112"/>
      <c r="I65">
        <f>BRPL_EOD!AA65+BRPL_EOD!AB65</f>
        <v>12.58</v>
      </c>
      <c r="J65">
        <f>BYPL_EOD!AA65+BYPL_EOD!AB65</f>
        <v>8</v>
      </c>
      <c r="K65">
        <f>MES_EOD!AA65+MES_EOD!AB65</f>
        <v>0</v>
      </c>
      <c r="L65">
        <f>NDMC_EOD!AA65+NDMC_EOD!AB65</f>
        <v>1.98</v>
      </c>
      <c r="M65">
        <f>TPDDL_EOD!AA65+TPDDL_EOD!AB65</f>
        <v>11</v>
      </c>
      <c r="N65">
        <f t="shared" si="0"/>
        <v>33.56</v>
      </c>
      <c r="O65" s="112">
        <f t="shared" si="1"/>
        <v>-0.26000000000000512</v>
      </c>
      <c r="P65">
        <v>12.482538736591177</v>
      </c>
      <c r="Q65">
        <v>7.9380214541120369</v>
      </c>
      <c r="R65">
        <v>0</v>
      </c>
      <c r="S65">
        <v>1.9646603098927291</v>
      </c>
      <c r="T65">
        <v>10.91477949940405</v>
      </c>
      <c r="U65" s="114">
        <f t="shared" si="2"/>
        <v>33.29999999999999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33.299999999999997</v>
      </c>
      <c r="E66">
        <f>GT!N66</f>
        <v>0</v>
      </c>
      <c r="F66">
        <f t="shared" si="4"/>
        <v>90</v>
      </c>
      <c r="G66">
        <f t="shared" si="5"/>
        <v>33.299999999999997</v>
      </c>
      <c r="H66" s="112"/>
      <c r="I66">
        <f>BRPL_EOD!AA66+BRPL_EOD!AB66</f>
        <v>12.58</v>
      </c>
      <c r="J66">
        <f>BYPL_EOD!AA66+BYPL_EOD!AB66</f>
        <v>8</v>
      </c>
      <c r="K66">
        <f>MES_EOD!AA66+MES_EOD!AB66</f>
        <v>0</v>
      </c>
      <c r="L66">
        <f>NDMC_EOD!AA66+NDMC_EOD!AB66</f>
        <v>1.98</v>
      </c>
      <c r="M66">
        <f>TPDDL_EOD!AA66+TPDDL_EOD!AB66</f>
        <v>11</v>
      </c>
      <c r="N66">
        <f t="shared" si="0"/>
        <v>33.56</v>
      </c>
      <c r="O66" s="112">
        <f t="shared" si="1"/>
        <v>-0.26000000000000512</v>
      </c>
      <c r="P66">
        <v>12.482538736591177</v>
      </c>
      <c r="Q66">
        <v>7.9380214541120369</v>
      </c>
      <c r="R66">
        <v>0</v>
      </c>
      <c r="S66">
        <v>1.9646603098927291</v>
      </c>
      <c r="T66">
        <v>10.91477949940405</v>
      </c>
      <c r="U66" s="114">
        <f t="shared" si="2"/>
        <v>33.29999999999999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33.299999999999997</v>
      </c>
      <c r="E67">
        <f>GT!N67</f>
        <v>0</v>
      </c>
      <c r="F67">
        <f t="shared" si="4"/>
        <v>90</v>
      </c>
      <c r="G67">
        <f t="shared" si="5"/>
        <v>33.299999999999997</v>
      </c>
      <c r="H67" s="112"/>
      <c r="I67">
        <f>BRPL_EOD!AA67+BRPL_EOD!AB67</f>
        <v>12.58</v>
      </c>
      <c r="J67">
        <f>BYPL_EOD!AA67+BYPL_EOD!AB67</f>
        <v>8</v>
      </c>
      <c r="K67">
        <f>MES_EOD!AA67+MES_EOD!AB67</f>
        <v>0</v>
      </c>
      <c r="L67">
        <f>NDMC_EOD!AA67+NDMC_EOD!AB67</f>
        <v>1.98</v>
      </c>
      <c r="M67">
        <f>TPDDL_EOD!AA67+TPDDL_EOD!AB67</f>
        <v>11</v>
      </c>
      <c r="N67">
        <f t="shared" ref="N67:N98" si="6">SUM(I67:M67)</f>
        <v>33.56</v>
      </c>
      <c r="O67" s="112">
        <f t="shared" ref="O67:O98" si="7">G67-N67</f>
        <v>-0.26000000000000512</v>
      </c>
      <c r="P67">
        <v>12.482538736591177</v>
      </c>
      <c r="Q67">
        <v>7.9380214541120369</v>
      </c>
      <c r="R67">
        <v>0</v>
      </c>
      <c r="S67">
        <v>1.9646603098927291</v>
      </c>
      <c r="T67">
        <v>10.91477949940405</v>
      </c>
      <c r="U67" s="114">
        <f t="shared" ref="U67:U98" si="8">SUM(P67:T67)</f>
        <v>33.29999999999999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33.299999999999997</v>
      </c>
      <c r="E68">
        <f>GT!N68</f>
        <v>0</v>
      </c>
      <c r="F68">
        <f t="shared" ref="F68:F98" si="10">B68+C68</f>
        <v>90</v>
      </c>
      <c r="G68">
        <f t="shared" ref="G68:G98" si="11">D68+E68-X68</f>
        <v>33.299999999999997</v>
      </c>
      <c r="H68" s="112"/>
      <c r="I68">
        <f>BRPL_EOD!AA68+BRPL_EOD!AB68</f>
        <v>12.58</v>
      </c>
      <c r="J68">
        <f>BYPL_EOD!AA68+BYPL_EOD!AB68</f>
        <v>8</v>
      </c>
      <c r="K68">
        <f>MES_EOD!AA68+MES_EOD!AB68</f>
        <v>0</v>
      </c>
      <c r="L68">
        <f>NDMC_EOD!AA68+NDMC_EOD!AB68</f>
        <v>1.98</v>
      </c>
      <c r="M68">
        <f>TPDDL_EOD!AA68+TPDDL_EOD!AB68</f>
        <v>11</v>
      </c>
      <c r="N68">
        <f t="shared" si="6"/>
        <v>33.56</v>
      </c>
      <c r="O68" s="112">
        <f t="shared" si="7"/>
        <v>-0.26000000000000512</v>
      </c>
      <c r="P68">
        <v>12.482538736591177</v>
      </c>
      <c r="Q68">
        <v>7.9380214541120369</v>
      </c>
      <c r="R68">
        <v>0</v>
      </c>
      <c r="S68">
        <v>1.9646603098927291</v>
      </c>
      <c r="T68">
        <v>10.91477949940405</v>
      </c>
      <c r="U68" s="114">
        <f t="shared" si="8"/>
        <v>33.29999999999999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33.299999999999997</v>
      </c>
      <c r="E69">
        <f>GT!N69</f>
        <v>0</v>
      </c>
      <c r="F69">
        <f t="shared" si="10"/>
        <v>90</v>
      </c>
      <c r="G69">
        <f t="shared" si="11"/>
        <v>33.299999999999997</v>
      </c>
      <c r="H69" s="112"/>
      <c r="I69">
        <f>BRPL_EOD!AA69+BRPL_EOD!AB69</f>
        <v>12.58</v>
      </c>
      <c r="J69">
        <f>BYPL_EOD!AA69+BYPL_EOD!AB69</f>
        <v>8</v>
      </c>
      <c r="K69">
        <f>MES_EOD!AA69+MES_EOD!AB69</f>
        <v>0</v>
      </c>
      <c r="L69">
        <f>NDMC_EOD!AA69+NDMC_EOD!AB69</f>
        <v>1.98</v>
      </c>
      <c r="M69">
        <f>TPDDL_EOD!AA69+TPDDL_EOD!AB69</f>
        <v>11</v>
      </c>
      <c r="N69">
        <f t="shared" si="6"/>
        <v>33.56</v>
      </c>
      <c r="O69" s="112">
        <f t="shared" si="7"/>
        <v>-0.26000000000000512</v>
      </c>
      <c r="P69">
        <v>12.482538736591177</v>
      </c>
      <c r="Q69">
        <v>7.9380214541120369</v>
      </c>
      <c r="R69">
        <v>0</v>
      </c>
      <c r="S69">
        <v>1.9646603098927291</v>
      </c>
      <c r="T69">
        <v>10.91477949940405</v>
      </c>
      <c r="U69" s="114">
        <f t="shared" si="8"/>
        <v>33.29999999999999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33.299999999999997</v>
      </c>
      <c r="E70">
        <f>GT!N70</f>
        <v>0</v>
      </c>
      <c r="F70">
        <f t="shared" si="10"/>
        <v>90</v>
      </c>
      <c r="G70">
        <f t="shared" si="11"/>
        <v>33.299999999999997</v>
      </c>
      <c r="H70" s="112"/>
      <c r="I70">
        <f>BRPL_EOD!AA70+BRPL_EOD!AB70</f>
        <v>12.58</v>
      </c>
      <c r="J70">
        <f>BYPL_EOD!AA70+BYPL_EOD!AB70</f>
        <v>8</v>
      </c>
      <c r="K70">
        <f>MES_EOD!AA70+MES_EOD!AB70</f>
        <v>0</v>
      </c>
      <c r="L70">
        <f>NDMC_EOD!AA70+NDMC_EOD!AB70</f>
        <v>1.98</v>
      </c>
      <c r="M70">
        <f>TPDDL_EOD!AA70+TPDDL_EOD!AB70</f>
        <v>11</v>
      </c>
      <c r="N70">
        <f t="shared" si="6"/>
        <v>33.56</v>
      </c>
      <c r="O70" s="112">
        <f t="shared" si="7"/>
        <v>-0.26000000000000512</v>
      </c>
      <c r="P70">
        <v>12.482538736591177</v>
      </c>
      <c r="Q70">
        <v>7.9380214541120369</v>
      </c>
      <c r="R70">
        <v>0</v>
      </c>
      <c r="S70">
        <v>1.9646603098927291</v>
      </c>
      <c r="T70">
        <v>10.91477949940405</v>
      </c>
      <c r="U70" s="114">
        <f t="shared" si="8"/>
        <v>33.29999999999999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33.299999999999997</v>
      </c>
      <c r="E71">
        <f>GT!N71</f>
        <v>0</v>
      </c>
      <c r="F71">
        <f t="shared" si="10"/>
        <v>90</v>
      </c>
      <c r="G71">
        <f t="shared" si="11"/>
        <v>33.299999999999997</v>
      </c>
      <c r="H71" s="112"/>
      <c r="I71">
        <f>BRPL_EOD!AA71+BRPL_EOD!AB71</f>
        <v>12.58</v>
      </c>
      <c r="J71">
        <f>BYPL_EOD!AA71+BYPL_EOD!AB71</f>
        <v>8</v>
      </c>
      <c r="K71">
        <f>MES_EOD!AA71+MES_EOD!AB71</f>
        <v>0</v>
      </c>
      <c r="L71">
        <f>NDMC_EOD!AA71+NDMC_EOD!AB71</f>
        <v>1.98</v>
      </c>
      <c r="M71">
        <f>TPDDL_EOD!AA71+TPDDL_EOD!AB71</f>
        <v>11</v>
      </c>
      <c r="N71">
        <f t="shared" si="6"/>
        <v>33.56</v>
      </c>
      <c r="O71" s="112">
        <f t="shared" si="7"/>
        <v>-0.26000000000000512</v>
      </c>
      <c r="P71">
        <v>12.482538736591177</v>
      </c>
      <c r="Q71">
        <v>7.9380214541120369</v>
      </c>
      <c r="R71">
        <v>0</v>
      </c>
      <c r="S71">
        <v>1.9646603098927291</v>
      </c>
      <c r="T71">
        <v>10.91477949940405</v>
      </c>
      <c r="U71" s="114">
        <f t="shared" si="8"/>
        <v>33.29999999999999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33.299999999999997</v>
      </c>
      <c r="E72">
        <f>GT!N72</f>
        <v>0</v>
      </c>
      <c r="F72">
        <f t="shared" si="10"/>
        <v>90</v>
      </c>
      <c r="G72">
        <f t="shared" si="11"/>
        <v>33.299999999999997</v>
      </c>
      <c r="H72" s="112"/>
      <c r="I72">
        <f>BRPL_EOD!AA72+BRPL_EOD!AB72</f>
        <v>12.58</v>
      </c>
      <c r="J72">
        <f>BYPL_EOD!AA72+BYPL_EOD!AB72</f>
        <v>8</v>
      </c>
      <c r="K72">
        <f>MES_EOD!AA72+MES_EOD!AB72</f>
        <v>0</v>
      </c>
      <c r="L72">
        <f>NDMC_EOD!AA72+NDMC_EOD!AB72</f>
        <v>1.98</v>
      </c>
      <c r="M72">
        <f>TPDDL_EOD!AA72+TPDDL_EOD!AB72</f>
        <v>11</v>
      </c>
      <c r="N72">
        <f t="shared" si="6"/>
        <v>33.56</v>
      </c>
      <c r="O72" s="112">
        <f t="shared" si="7"/>
        <v>-0.26000000000000512</v>
      </c>
      <c r="P72">
        <v>12.482538736591177</v>
      </c>
      <c r="Q72">
        <v>7.9380214541120369</v>
      </c>
      <c r="R72">
        <v>0</v>
      </c>
      <c r="S72">
        <v>1.9646603098927291</v>
      </c>
      <c r="T72">
        <v>10.91477949940405</v>
      </c>
      <c r="U72" s="114">
        <f t="shared" si="8"/>
        <v>33.29999999999999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33.299999999999997</v>
      </c>
      <c r="E73">
        <f>GT!N73</f>
        <v>0</v>
      </c>
      <c r="F73">
        <f t="shared" si="10"/>
        <v>90</v>
      </c>
      <c r="G73">
        <f t="shared" si="11"/>
        <v>33.299999999999997</v>
      </c>
      <c r="H73" s="112"/>
      <c r="I73">
        <f>BRPL_EOD!AA73+BRPL_EOD!AB73</f>
        <v>12.58</v>
      </c>
      <c r="J73">
        <f>BYPL_EOD!AA73+BYPL_EOD!AB73</f>
        <v>8</v>
      </c>
      <c r="K73">
        <f>MES_EOD!AA73+MES_EOD!AB73</f>
        <v>0</v>
      </c>
      <c r="L73">
        <f>NDMC_EOD!AA73+NDMC_EOD!AB73</f>
        <v>1.98</v>
      </c>
      <c r="M73">
        <f>TPDDL_EOD!AA73+TPDDL_EOD!AB73</f>
        <v>11</v>
      </c>
      <c r="N73">
        <f t="shared" si="6"/>
        <v>33.56</v>
      </c>
      <c r="O73" s="112">
        <f t="shared" si="7"/>
        <v>-0.26000000000000512</v>
      </c>
      <c r="P73">
        <v>12.482538736591177</v>
      </c>
      <c r="Q73">
        <v>7.9380214541120369</v>
      </c>
      <c r="R73">
        <v>0</v>
      </c>
      <c r="S73">
        <v>1.9646603098927291</v>
      </c>
      <c r="T73">
        <v>10.91477949940405</v>
      </c>
      <c r="U73" s="114">
        <f t="shared" si="8"/>
        <v>33.29999999999999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33.299999999999997</v>
      </c>
      <c r="E74">
        <f>GT!N74</f>
        <v>0</v>
      </c>
      <c r="F74">
        <f t="shared" si="10"/>
        <v>90</v>
      </c>
      <c r="G74">
        <f t="shared" si="11"/>
        <v>33.299999999999997</v>
      </c>
      <c r="H74" s="112"/>
      <c r="I74">
        <f>BRPL_EOD!AA74+BRPL_EOD!AB74</f>
        <v>12.58</v>
      </c>
      <c r="J74">
        <f>BYPL_EOD!AA74+BYPL_EOD!AB74</f>
        <v>8</v>
      </c>
      <c r="K74">
        <f>MES_EOD!AA74+MES_EOD!AB74</f>
        <v>0</v>
      </c>
      <c r="L74">
        <f>NDMC_EOD!AA74+NDMC_EOD!AB74</f>
        <v>1.98</v>
      </c>
      <c r="M74">
        <f>TPDDL_EOD!AA74+TPDDL_EOD!AB74</f>
        <v>11</v>
      </c>
      <c r="N74">
        <f t="shared" si="6"/>
        <v>33.56</v>
      </c>
      <c r="O74" s="112">
        <f t="shared" si="7"/>
        <v>-0.26000000000000512</v>
      </c>
      <c r="P74">
        <v>12.482538736591177</v>
      </c>
      <c r="Q74">
        <v>7.9380214541120369</v>
      </c>
      <c r="R74">
        <v>0</v>
      </c>
      <c r="S74">
        <v>1.9646603098927291</v>
      </c>
      <c r="T74">
        <v>10.91477949940405</v>
      </c>
      <c r="U74" s="114">
        <f t="shared" si="8"/>
        <v>33.29999999999999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33.6</v>
      </c>
      <c r="E75">
        <f>GT!N75</f>
        <v>0</v>
      </c>
      <c r="F75">
        <f t="shared" si="10"/>
        <v>90</v>
      </c>
      <c r="G75">
        <f t="shared" si="11"/>
        <v>33.6</v>
      </c>
      <c r="H75" s="112"/>
      <c r="I75">
        <f>BRPL_EOD!AA75+BRPL_EOD!AB75</f>
        <v>12.58</v>
      </c>
      <c r="J75">
        <f>BYPL_EOD!AA75+BYPL_EOD!AB75</f>
        <v>8</v>
      </c>
      <c r="K75">
        <f>MES_EOD!AA75+MES_EOD!AB75</f>
        <v>0</v>
      </c>
      <c r="L75">
        <f>NDMC_EOD!AA75+NDMC_EOD!AB75</f>
        <v>1.98</v>
      </c>
      <c r="M75">
        <f>TPDDL_EOD!AA75+TPDDL_EOD!AB75</f>
        <v>11</v>
      </c>
      <c r="N75">
        <f t="shared" si="6"/>
        <v>33.56</v>
      </c>
      <c r="O75" s="112">
        <f t="shared" si="7"/>
        <v>3.9999999999999147E-2</v>
      </c>
      <c r="P75">
        <v>12.594994040524433</v>
      </c>
      <c r="Q75">
        <v>8.0095351609058394</v>
      </c>
      <c r="R75">
        <v>0</v>
      </c>
      <c r="S75">
        <v>1.9823599523241955</v>
      </c>
      <c r="T75">
        <v>11.01311084624553</v>
      </c>
      <c r="U75" s="114">
        <f t="shared" si="8"/>
        <v>33.6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33.6</v>
      </c>
      <c r="E76">
        <f>GT!N76</f>
        <v>0</v>
      </c>
      <c r="F76">
        <f t="shared" si="10"/>
        <v>90</v>
      </c>
      <c r="G76">
        <f t="shared" si="11"/>
        <v>33.6</v>
      </c>
      <c r="H76" s="112"/>
      <c r="I76">
        <f>BRPL_EOD!AA76+BRPL_EOD!AB76</f>
        <v>12.58</v>
      </c>
      <c r="J76">
        <f>BYPL_EOD!AA76+BYPL_EOD!AB76</f>
        <v>8</v>
      </c>
      <c r="K76">
        <f>MES_EOD!AA76+MES_EOD!AB76</f>
        <v>0</v>
      </c>
      <c r="L76">
        <f>NDMC_EOD!AA76+NDMC_EOD!AB76</f>
        <v>1.98</v>
      </c>
      <c r="M76">
        <f>TPDDL_EOD!AA76+TPDDL_EOD!AB76</f>
        <v>11</v>
      </c>
      <c r="N76">
        <f t="shared" si="6"/>
        <v>33.56</v>
      </c>
      <c r="O76" s="112">
        <f t="shared" si="7"/>
        <v>3.9999999999999147E-2</v>
      </c>
      <c r="P76">
        <v>12.594994040524433</v>
      </c>
      <c r="Q76">
        <v>8.0095351609058394</v>
      </c>
      <c r="R76">
        <v>0</v>
      </c>
      <c r="S76">
        <v>1.9823599523241955</v>
      </c>
      <c r="T76">
        <v>11.01311084624553</v>
      </c>
      <c r="U76" s="114">
        <f t="shared" si="8"/>
        <v>33.6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33.6</v>
      </c>
      <c r="E77">
        <f>GT!N77</f>
        <v>0</v>
      </c>
      <c r="F77">
        <f t="shared" si="10"/>
        <v>90</v>
      </c>
      <c r="G77">
        <f t="shared" si="11"/>
        <v>33.6</v>
      </c>
      <c r="H77" s="112"/>
      <c r="I77">
        <f>BRPL_EOD!AA77+BRPL_EOD!AB77</f>
        <v>12.58</v>
      </c>
      <c r="J77">
        <f>BYPL_EOD!AA77+BYPL_EOD!AB77</f>
        <v>8</v>
      </c>
      <c r="K77">
        <f>MES_EOD!AA77+MES_EOD!AB77</f>
        <v>0</v>
      </c>
      <c r="L77">
        <f>NDMC_EOD!AA77+NDMC_EOD!AB77</f>
        <v>1.98</v>
      </c>
      <c r="M77">
        <f>TPDDL_EOD!AA77+TPDDL_EOD!AB77</f>
        <v>11</v>
      </c>
      <c r="N77">
        <f t="shared" si="6"/>
        <v>33.56</v>
      </c>
      <c r="O77" s="112">
        <f t="shared" si="7"/>
        <v>3.9999999999999147E-2</v>
      </c>
      <c r="P77">
        <v>12.594994040524433</v>
      </c>
      <c r="Q77">
        <v>8.0095351609058394</v>
      </c>
      <c r="R77">
        <v>0</v>
      </c>
      <c r="S77">
        <v>1.9823599523241955</v>
      </c>
      <c r="T77">
        <v>11.01311084624553</v>
      </c>
      <c r="U77" s="114">
        <f t="shared" si="8"/>
        <v>33.6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33.6</v>
      </c>
      <c r="E78">
        <f>GT!N78</f>
        <v>0</v>
      </c>
      <c r="F78">
        <f t="shared" si="10"/>
        <v>90</v>
      </c>
      <c r="G78">
        <f t="shared" si="11"/>
        <v>33.6</v>
      </c>
      <c r="H78" s="112"/>
      <c r="I78">
        <f>BRPL_EOD!AA78+BRPL_EOD!AB78</f>
        <v>12.58</v>
      </c>
      <c r="J78">
        <f>BYPL_EOD!AA78+BYPL_EOD!AB78</f>
        <v>8</v>
      </c>
      <c r="K78">
        <f>MES_EOD!AA78+MES_EOD!AB78</f>
        <v>0</v>
      </c>
      <c r="L78">
        <f>NDMC_EOD!AA78+NDMC_EOD!AB78</f>
        <v>1.98</v>
      </c>
      <c r="M78">
        <f>TPDDL_EOD!AA78+TPDDL_EOD!AB78</f>
        <v>11</v>
      </c>
      <c r="N78">
        <f t="shared" si="6"/>
        <v>33.56</v>
      </c>
      <c r="O78" s="112">
        <f t="shared" si="7"/>
        <v>3.9999999999999147E-2</v>
      </c>
      <c r="P78">
        <v>12.594994040524433</v>
      </c>
      <c r="Q78">
        <v>8.0095351609058394</v>
      </c>
      <c r="R78">
        <v>0</v>
      </c>
      <c r="S78">
        <v>1.9823599523241955</v>
      </c>
      <c r="T78">
        <v>11.01311084624553</v>
      </c>
      <c r="U78" s="114">
        <f t="shared" si="8"/>
        <v>33.6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33.6</v>
      </c>
      <c r="E79">
        <f>GT!N79</f>
        <v>0</v>
      </c>
      <c r="F79">
        <f t="shared" si="10"/>
        <v>90</v>
      </c>
      <c r="G79">
        <f t="shared" si="11"/>
        <v>33.6</v>
      </c>
      <c r="H79" s="112"/>
      <c r="I79">
        <f>BRPL_EOD!AA79+BRPL_EOD!AB79</f>
        <v>12.58</v>
      </c>
      <c r="J79">
        <f>BYPL_EOD!AA79+BYPL_EOD!AB79</f>
        <v>8</v>
      </c>
      <c r="K79">
        <f>MES_EOD!AA79+MES_EOD!AB79</f>
        <v>0</v>
      </c>
      <c r="L79">
        <f>NDMC_EOD!AA79+NDMC_EOD!AB79</f>
        <v>1.98</v>
      </c>
      <c r="M79">
        <f>TPDDL_EOD!AA79+TPDDL_EOD!AB79</f>
        <v>11</v>
      </c>
      <c r="N79">
        <f t="shared" si="6"/>
        <v>33.56</v>
      </c>
      <c r="O79" s="112">
        <f t="shared" si="7"/>
        <v>3.9999999999999147E-2</v>
      </c>
      <c r="P79">
        <v>12.594994040524433</v>
      </c>
      <c r="Q79">
        <v>8.0095351609058394</v>
      </c>
      <c r="R79">
        <v>0</v>
      </c>
      <c r="S79">
        <v>1.9823599523241955</v>
      </c>
      <c r="T79">
        <v>11.01311084624553</v>
      </c>
      <c r="U79" s="114">
        <f t="shared" si="8"/>
        <v>33.6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33.6</v>
      </c>
      <c r="E80">
        <f>GT!N80</f>
        <v>0</v>
      </c>
      <c r="F80">
        <f t="shared" si="10"/>
        <v>90</v>
      </c>
      <c r="G80">
        <f t="shared" si="11"/>
        <v>33.6</v>
      </c>
      <c r="H80" s="112"/>
      <c r="I80">
        <f>BRPL_EOD!AA80+BRPL_EOD!AB80</f>
        <v>12.58</v>
      </c>
      <c r="J80">
        <f>BYPL_EOD!AA80+BYPL_EOD!AB80</f>
        <v>8</v>
      </c>
      <c r="K80">
        <f>MES_EOD!AA80+MES_EOD!AB80</f>
        <v>0</v>
      </c>
      <c r="L80">
        <f>NDMC_EOD!AA80+NDMC_EOD!AB80</f>
        <v>1.98</v>
      </c>
      <c r="M80">
        <f>TPDDL_EOD!AA80+TPDDL_EOD!AB80</f>
        <v>11</v>
      </c>
      <c r="N80">
        <f t="shared" si="6"/>
        <v>33.56</v>
      </c>
      <c r="O80" s="112">
        <f t="shared" si="7"/>
        <v>3.9999999999999147E-2</v>
      </c>
      <c r="P80">
        <v>12.594994040524433</v>
      </c>
      <c r="Q80">
        <v>8.0095351609058394</v>
      </c>
      <c r="R80">
        <v>0</v>
      </c>
      <c r="S80">
        <v>1.9823599523241955</v>
      </c>
      <c r="T80">
        <v>11.01311084624553</v>
      </c>
      <c r="U80" s="114">
        <f t="shared" si="8"/>
        <v>33.6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33.6</v>
      </c>
      <c r="E81">
        <f>GT!N81</f>
        <v>0</v>
      </c>
      <c r="F81">
        <f t="shared" si="10"/>
        <v>90</v>
      </c>
      <c r="G81">
        <f t="shared" si="11"/>
        <v>33.6</v>
      </c>
      <c r="H81" s="112"/>
      <c r="I81">
        <f>BRPL_EOD!AA81+BRPL_EOD!AB81</f>
        <v>12.58</v>
      </c>
      <c r="J81">
        <f>BYPL_EOD!AA81+BYPL_EOD!AB81</f>
        <v>8</v>
      </c>
      <c r="K81">
        <f>MES_EOD!AA81+MES_EOD!AB81</f>
        <v>0</v>
      </c>
      <c r="L81">
        <f>NDMC_EOD!AA81+NDMC_EOD!AB81</f>
        <v>1.98</v>
      </c>
      <c r="M81">
        <f>TPDDL_EOD!AA81+TPDDL_EOD!AB81</f>
        <v>11</v>
      </c>
      <c r="N81">
        <f t="shared" si="6"/>
        <v>33.56</v>
      </c>
      <c r="O81" s="112">
        <f t="shared" si="7"/>
        <v>3.9999999999999147E-2</v>
      </c>
      <c r="P81">
        <v>12.594994040524433</v>
      </c>
      <c r="Q81">
        <v>8.0095351609058394</v>
      </c>
      <c r="R81">
        <v>0</v>
      </c>
      <c r="S81">
        <v>1.9823599523241955</v>
      </c>
      <c r="T81">
        <v>11.01311084624553</v>
      </c>
      <c r="U81" s="114">
        <f t="shared" si="8"/>
        <v>33.6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33.6</v>
      </c>
      <c r="E82">
        <f>GT!N82</f>
        <v>0</v>
      </c>
      <c r="F82">
        <f t="shared" si="10"/>
        <v>90</v>
      </c>
      <c r="G82">
        <f t="shared" si="11"/>
        <v>33.6</v>
      </c>
      <c r="H82" s="112"/>
      <c r="I82">
        <f>BRPL_EOD!AA82+BRPL_EOD!AB82</f>
        <v>12.58</v>
      </c>
      <c r="J82">
        <f>BYPL_EOD!AA82+BYPL_EOD!AB82</f>
        <v>8</v>
      </c>
      <c r="K82">
        <f>MES_EOD!AA82+MES_EOD!AB82</f>
        <v>0</v>
      </c>
      <c r="L82">
        <f>NDMC_EOD!AA82+NDMC_EOD!AB82</f>
        <v>1.98</v>
      </c>
      <c r="M82">
        <f>TPDDL_EOD!AA82+TPDDL_EOD!AB82</f>
        <v>11</v>
      </c>
      <c r="N82">
        <f t="shared" si="6"/>
        <v>33.56</v>
      </c>
      <c r="O82" s="112">
        <f t="shared" si="7"/>
        <v>3.9999999999999147E-2</v>
      </c>
      <c r="P82">
        <v>12.594994040524433</v>
      </c>
      <c r="Q82">
        <v>8.0095351609058394</v>
      </c>
      <c r="R82">
        <v>0</v>
      </c>
      <c r="S82">
        <v>1.9823599523241955</v>
      </c>
      <c r="T82">
        <v>11.01311084624553</v>
      </c>
      <c r="U82" s="114">
        <f t="shared" si="8"/>
        <v>33.6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33.6</v>
      </c>
      <c r="E83">
        <f>GT!N83</f>
        <v>0</v>
      </c>
      <c r="F83">
        <f t="shared" si="10"/>
        <v>90</v>
      </c>
      <c r="G83">
        <f t="shared" si="11"/>
        <v>33.6</v>
      </c>
      <c r="H83" s="112"/>
      <c r="I83">
        <f>BRPL_EOD!AA83+BRPL_EOD!AB83</f>
        <v>12.58</v>
      </c>
      <c r="J83">
        <f>BYPL_EOD!AA83+BYPL_EOD!AB83</f>
        <v>8</v>
      </c>
      <c r="K83">
        <f>MES_EOD!AA83+MES_EOD!AB83</f>
        <v>0</v>
      </c>
      <c r="L83">
        <f>NDMC_EOD!AA83+NDMC_EOD!AB83</f>
        <v>1.98</v>
      </c>
      <c r="M83">
        <f>TPDDL_EOD!AA83+TPDDL_EOD!AB83</f>
        <v>11</v>
      </c>
      <c r="N83">
        <f t="shared" si="6"/>
        <v>33.56</v>
      </c>
      <c r="O83" s="112">
        <f t="shared" si="7"/>
        <v>3.9999999999999147E-2</v>
      </c>
      <c r="P83">
        <v>12.594994040524433</v>
      </c>
      <c r="Q83">
        <v>8.0095351609058394</v>
      </c>
      <c r="R83">
        <v>0</v>
      </c>
      <c r="S83">
        <v>1.9823599523241955</v>
      </c>
      <c r="T83">
        <v>11.01311084624553</v>
      </c>
      <c r="U83" s="114">
        <f t="shared" si="8"/>
        <v>33.6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33.6</v>
      </c>
      <c r="E84">
        <f>GT!N84</f>
        <v>0</v>
      </c>
      <c r="F84">
        <f t="shared" si="10"/>
        <v>90</v>
      </c>
      <c r="G84">
        <f t="shared" si="11"/>
        <v>33.6</v>
      </c>
      <c r="H84" s="112"/>
      <c r="I84">
        <f>BRPL_EOD!AA84+BRPL_EOD!AB84</f>
        <v>12.58</v>
      </c>
      <c r="J84">
        <f>BYPL_EOD!AA84+BYPL_EOD!AB84</f>
        <v>8</v>
      </c>
      <c r="K84">
        <f>MES_EOD!AA84+MES_EOD!AB84</f>
        <v>0</v>
      </c>
      <c r="L84">
        <f>NDMC_EOD!AA84+NDMC_EOD!AB84</f>
        <v>1.98</v>
      </c>
      <c r="M84">
        <f>TPDDL_EOD!AA84+TPDDL_EOD!AB84</f>
        <v>11</v>
      </c>
      <c r="N84">
        <f t="shared" si="6"/>
        <v>33.56</v>
      </c>
      <c r="O84" s="112">
        <f t="shared" si="7"/>
        <v>3.9999999999999147E-2</v>
      </c>
      <c r="P84">
        <v>12.594994040524433</v>
      </c>
      <c r="Q84">
        <v>8.0095351609058394</v>
      </c>
      <c r="R84">
        <v>0</v>
      </c>
      <c r="S84">
        <v>1.9823599523241955</v>
      </c>
      <c r="T84">
        <v>11.01311084624553</v>
      </c>
      <c r="U84" s="114">
        <f t="shared" si="8"/>
        <v>33.6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35.6</v>
      </c>
      <c r="E85">
        <f>GT!N85</f>
        <v>0</v>
      </c>
      <c r="F85">
        <f t="shared" si="10"/>
        <v>90</v>
      </c>
      <c r="G85">
        <f t="shared" si="11"/>
        <v>35.6</v>
      </c>
      <c r="H85" s="112"/>
      <c r="I85">
        <f>BRPL_EOD!AA85+BRPL_EOD!AB85</f>
        <v>14.58</v>
      </c>
      <c r="J85">
        <f>BYPL_EOD!AA85+BYPL_EOD!AB85</f>
        <v>8</v>
      </c>
      <c r="K85">
        <f>MES_EOD!AA85+MES_EOD!AB85</f>
        <v>0</v>
      </c>
      <c r="L85">
        <f>NDMC_EOD!AA85+NDMC_EOD!AB85</f>
        <v>1.98</v>
      </c>
      <c r="M85">
        <f>TPDDL_EOD!AA85+TPDDL_EOD!AB85</f>
        <v>11</v>
      </c>
      <c r="N85">
        <f t="shared" si="6"/>
        <v>35.56</v>
      </c>
      <c r="O85" s="112">
        <f t="shared" si="7"/>
        <v>3.9999999999999147E-2</v>
      </c>
      <c r="P85">
        <v>14.596400449943756</v>
      </c>
      <c r="Q85">
        <v>8.0089988751406072</v>
      </c>
      <c r="R85">
        <v>0</v>
      </c>
      <c r="S85">
        <v>1.9822272215973002</v>
      </c>
      <c r="T85">
        <v>11.012373453318334</v>
      </c>
      <c r="U85" s="114">
        <f t="shared" si="8"/>
        <v>35.599999999999994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35.6</v>
      </c>
      <c r="E86">
        <f>GT!N86</f>
        <v>0</v>
      </c>
      <c r="F86">
        <f t="shared" si="10"/>
        <v>90</v>
      </c>
      <c r="G86">
        <f t="shared" si="11"/>
        <v>35.6</v>
      </c>
      <c r="H86" s="112"/>
      <c r="I86">
        <f>BRPL_EOD!AA86+BRPL_EOD!AB86</f>
        <v>14.58</v>
      </c>
      <c r="J86">
        <f>BYPL_EOD!AA86+BYPL_EOD!AB86</f>
        <v>8</v>
      </c>
      <c r="K86">
        <f>MES_EOD!AA86+MES_EOD!AB86</f>
        <v>0</v>
      </c>
      <c r="L86">
        <f>NDMC_EOD!AA86+NDMC_EOD!AB86</f>
        <v>1.98</v>
      </c>
      <c r="M86">
        <f>TPDDL_EOD!AA86+TPDDL_EOD!AB86</f>
        <v>11</v>
      </c>
      <c r="N86">
        <f t="shared" si="6"/>
        <v>35.56</v>
      </c>
      <c r="O86" s="112">
        <f t="shared" si="7"/>
        <v>3.9999999999999147E-2</v>
      </c>
      <c r="P86">
        <v>14.596400449943756</v>
      </c>
      <c r="Q86">
        <v>8.0089988751406072</v>
      </c>
      <c r="R86">
        <v>0</v>
      </c>
      <c r="S86">
        <v>1.9822272215973002</v>
      </c>
      <c r="T86">
        <v>11.012373453318334</v>
      </c>
      <c r="U86" s="114">
        <f t="shared" si="8"/>
        <v>35.599999999999994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35.6</v>
      </c>
      <c r="E87">
        <f>GT!N87</f>
        <v>0</v>
      </c>
      <c r="F87">
        <f t="shared" si="10"/>
        <v>90</v>
      </c>
      <c r="G87">
        <f t="shared" si="11"/>
        <v>35.6</v>
      </c>
      <c r="H87" s="112"/>
      <c r="I87">
        <f>BRPL_EOD!AA87+BRPL_EOD!AB87</f>
        <v>14.58</v>
      </c>
      <c r="J87">
        <f>BYPL_EOD!AA87+BYPL_EOD!AB87</f>
        <v>8</v>
      </c>
      <c r="K87">
        <f>MES_EOD!AA87+MES_EOD!AB87</f>
        <v>0</v>
      </c>
      <c r="L87">
        <f>NDMC_EOD!AA87+NDMC_EOD!AB87</f>
        <v>1.98</v>
      </c>
      <c r="M87">
        <f>TPDDL_EOD!AA87+TPDDL_EOD!AB87</f>
        <v>11</v>
      </c>
      <c r="N87">
        <f t="shared" si="6"/>
        <v>35.56</v>
      </c>
      <c r="O87" s="112">
        <f t="shared" si="7"/>
        <v>3.9999999999999147E-2</v>
      </c>
      <c r="P87">
        <v>14.596400449943756</v>
      </c>
      <c r="Q87">
        <v>8.0089988751406072</v>
      </c>
      <c r="R87">
        <v>0</v>
      </c>
      <c r="S87">
        <v>1.9822272215973002</v>
      </c>
      <c r="T87">
        <v>11.012373453318334</v>
      </c>
      <c r="U87" s="114">
        <f t="shared" si="8"/>
        <v>35.599999999999994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35.6</v>
      </c>
      <c r="E88">
        <f>GT!N88</f>
        <v>0</v>
      </c>
      <c r="F88">
        <f t="shared" si="10"/>
        <v>90</v>
      </c>
      <c r="G88">
        <f t="shared" si="11"/>
        <v>35.6</v>
      </c>
      <c r="H88" s="112"/>
      <c r="I88">
        <f>BRPL_EOD!AA88+BRPL_EOD!AB88</f>
        <v>14.58</v>
      </c>
      <c r="J88">
        <f>BYPL_EOD!AA88+BYPL_EOD!AB88</f>
        <v>8</v>
      </c>
      <c r="K88">
        <f>MES_EOD!AA88+MES_EOD!AB88</f>
        <v>0</v>
      </c>
      <c r="L88">
        <f>NDMC_EOD!AA88+NDMC_EOD!AB88</f>
        <v>1.98</v>
      </c>
      <c r="M88">
        <f>TPDDL_EOD!AA88+TPDDL_EOD!AB88</f>
        <v>11</v>
      </c>
      <c r="N88">
        <f t="shared" si="6"/>
        <v>35.56</v>
      </c>
      <c r="O88" s="112">
        <f t="shared" si="7"/>
        <v>3.9999999999999147E-2</v>
      </c>
      <c r="P88">
        <v>14.596400449943756</v>
      </c>
      <c r="Q88">
        <v>8.0089988751406072</v>
      </c>
      <c r="R88">
        <v>0</v>
      </c>
      <c r="S88">
        <v>1.9822272215973002</v>
      </c>
      <c r="T88">
        <v>11.012373453318334</v>
      </c>
      <c r="U88" s="114">
        <f t="shared" si="8"/>
        <v>35.599999999999994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35.6</v>
      </c>
      <c r="E89">
        <f>GT!N89</f>
        <v>0</v>
      </c>
      <c r="F89">
        <f t="shared" si="10"/>
        <v>90</v>
      </c>
      <c r="G89">
        <f t="shared" si="11"/>
        <v>35.6</v>
      </c>
      <c r="H89" s="112"/>
      <c r="I89">
        <f>BRPL_EOD!AA89+BRPL_EOD!AB89</f>
        <v>14.58</v>
      </c>
      <c r="J89">
        <f>BYPL_EOD!AA89+BYPL_EOD!AB89</f>
        <v>8</v>
      </c>
      <c r="K89">
        <f>MES_EOD!AA89+MES_EOD!AB89</f>
        <v>0</v>
      </c>
      <c r="L89">
        <f>NDMC_EOD!AA89+NDMC_EOD!AB89</f>
        <v>1.98</v>
      </c>
      <c r="M89">
        <f>TPDDL_EOD!AA89+TPDDL_EOD!AB89</f>
        <v>11</v>
      </c>
      <c r="N89">
        <f t="shared" si="6"/>
        <v>35.56</v>
      </c>
      <c r="O89" s="112">
        <f t="shared" si="7"/>
        <v>3.9999999999999147E-2</v>
      </c>
      <c r="P89">
        <v>14.596400449943756</v>
      </c>
      <c r="Q89">
        <v>8.0089988751406072</v>
      </c>
      <c r="R89">
        <v>0</v>
      </c>
      <c r="S89">
        <v>1.9822272215973002</v>
      </c>
      <c r="T89">
        <v>11.012373453318334</v>
      </c>
      <c r="U89" s="114">
        <f t="shared" si="8"/>
        <v>35.599999999999994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35.6</v>
      </c>
      <c r="E90">
        <f>GT!N90</f>
        <v>0</v>
      </c>
      <c r="F90">
        <f t="shared" si="10"/>
        <v>90</v>
      </c>
      <c r="G90">
        <f t="shared" si="11"/>
        <v>35.6</v>
      </c>
      <c r="H90" s="112"/>
      <c r="I90">
        <f>BRPL_EOD!AA90+BRPL_EOD!AB90</f>
        <v>14.58</v>
      </c>
      <c r="J90">
        <f>BYPL_EOD!AA90+BYPL_EOD!AB90</f>
        <v>8</v>
      </c>
      <c r="K90">
        <f>MES_EOD!AA90+MES_EOD!AB90</f>
        <v>0</v>
      </c>
      <c r="L90">
        <f>NDMC_EOD!AA90+NDMC_EOD!AB90</f>
        <v>1.98</v>
      </c>
      <c r="M90">
        <f>TPDDL_EOD!AA90+TPDDL_EOD!AB90</f>
        <v>11</v>
      </c>
      <c r="N90">
        <f t="shared" si="6"/>
        <v>35.56</v>
      </c>
      <c r="O90" s="112">
        <f t="shared" si="7"/>
        <v>3.9999999999999147E-2</v>
      </c>
      <c r="P90">
        <v>14.596400449943756</v>
      </c>
      <c r="Q90">
        <v>8.0089988751406072</v>
      </c>
      <c r="R90">
        <v>0</v>
      </c>
      <c r="S90">
        <v>1.9822272215973002</v>
      </c>
      <c r="T90">
        <v>11.012373453318334</v>
      </c>
      <c r="U90" s="114">
        <f t="shared" si="8"/>
        <v>35.599999999999994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35.6</v>
      </c>
      <c r="E91">
        <f>GT!N91</f>
        <v>0</v>
      </c>
      <c r="F91">
        <f t="shared" si="10"/>
        <v>90</v>
      </c>
      <c r="G91">
        <f t="shared" si="11"/>
        <v>35.6</v>
      </c>
      <c r="H91" s="112"/>
      <c r="I91">
        <f>BRPL_EOD!AA91+BRPL_EOD!AB91</f>
        <v>14.58</v>
      </c>
      <c r="J91">
        <f>BYPL_EOD!AA91+BYPL_EOD!AB91</f>
        <v>8</v>
      </c>
      <c r="K91">
        <f>MES_EOD!AA91+MES_EOD!AB91</f>
        <v>0</v>
      </c>
      <c r="L91">
        <f>NDMC_EOD!AA91+NDMC_EOD!AB91</f>
        <v>1.98</v>
      </c>
      <c r="M91">
        <f>TPDDL_EOD!AA91+TPDDL_EOD!AB91</f>
        <v>11</v>
      </c>
      <c r="N91">
        <f t="shared" si="6"/>
        <v>35.56</v>
      </c>
      <c r="O91" s="112">
        <f t="shared" si="7"/>
        <v>3.9999999999999147E-2</v>
      </c>
      <c r="P91">
        <v>14.596400449943756</v>
      </c>
      <c r="Q91">
        <v>8.0089988751406072</v>
      </c>
      <c r="R91">
        <v>0</v>
      </c>
      <c r="S91">
        <v>1.9822272215973002</v>
      </c>
      <c r="T91">
        <v>11.012373453318334</v>
      </c>
      <c r="U91" s="114">
        <f t="shared" si="8"/>
        <v>35.599999999999994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35.6</v>
      </c>
      <c r="E92">
        <f>GT!N92</f>
        <v>0</v>
      </c>
      <c r="F92">
        <f t="shared" si="10"/>
        <v>90</v>
      </c>
      <c r="G92">
        <f t="shared" si="11"/>
        <v>35.6</v>
      </c>
      <c r="H92" s="112"/>
      <c r="I92">
        <f>BRPL_EOD!AA92+BRPL_EOD!AB92</f>
        <v>14.58</v>
      </c>
      <c r="J92">
        <f>BYPL_EOD!AA92+BYPL_EOD!AB92</f>
        <v>8</v>
      </c>
      <c r="K92">
        <f>MES_EOD!AA92+MES_EOD!AB92</f>
        <v>0</v>
      </c>
      <c r="L92">
        <f>NDMC_EOD!AA92+NDMC_EOD!AB92</f>
        <v>1.98</v>
      </c>
      <c r="M92">
        <f>TPDDL_EOD!AA92+TPDDL_EOD!AB92</f>
        <v>11</v>
      </c>
      <c r="N92">
        <f t="shared" si="6"/>
        <v>35.56</v>
      </c>
      <c r="O92" s="112">
        <f t="shared" si="7"/>
        <v>3.9999999999999147E-2</v>
      </c>
      <c r="P92">
        <v>14.596400449943756</v>
      </c>
      <c r="Q92">
        <v>8.0089988751406072</v>
      </c>
      <c r="R92">
        <v>0</v>
      </c>
      <c r="S92">
        <v>1.9822272215973002</v>
      </c>
      <c r="T92">
        <v>11.012373453318334</v>
      </c>
      <c r="U92" s="114">
        <f t="shared" si="8"/>
        <v>35.599999999999994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35.6</v>
      </c>
      <c r="E93">
        <f>GT!N93</f>
        <v>0</v>
      </c>
      <c r="F93">
        <f t="shared" si="10"/>
        <v>90</v>
      </c>
      <c r="G93">
        <f t="shared" si="11"/>
        <v>35.6</v>
      </c>
      <c r="H93" s="112"/>
      <c r="I93">
        <f>BRPL_EOD!AA93+BRPL_EOD!AB93</f>
        <v>14.58</v>
      </c>
      <c r="J93">
        <f>BYPL_EOD!AA93+BYPL_EOD!AB93</f>
        <v>8</v>
      </c>
      <c r="K93">
        <f>MES_EOD!AA93+MES_EOD!AB93</f>
        <v>0</v>
      </c>
      <c r="L93">
        <f>NDMC_EOD!AA93+NDMC_EOD!AB93</f>
        <v>1.98</v>
      </c>
      <c r="M93">
        <f>TPDDL_EOD!AA93+TPDDL_EOD!AB93</f>
        <v>11</v>
      </c>
      <c r="N93">
        <f t="shared" si="6"/>
        <v>35.56</v>
      </c>
      <c r="O93" s="112">
        <f t="shared" si="7"/>
        <v>3.9999999999999147E-2</v>
      </c>
      <c r="P93">
        <v>14.596400449943756</v>
      </c>
      <c r="Q93">
        <v>8.0089988751406072</v>
      </c>
      <c r="R93">
        <v>0</v>
      </c>
      <c r="S93">
        <v>1.9822272215973002</v>
      </c>
      <c r="T93">
        <v>11.012373453318334</v>
      </c>
      <c r="U93" s="114">
        <f t="shared" si="8"/>
        <v>35.599999999999994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37.6</v>
      </c>
      <c r="E94">
        <f>GT!N94</f>
        <v>0</v>
      </c>
      <c r="F94">
        <f t="shared" si="10"/>
        <v>90</v>
      </c>
      <c r="G94">
        <f t="shared" si="11"/>
        <v>37.6</v>
      </c>
      <c r="H94" s="112"/>
      <c r="I94">
        <f>BRPL_EOD!AA94+BRPL_EOD!AB94</f>
        <v>15.73</v>
      </c>
      <c r="J94">
        <f>BYPL_EOD!AA94+BYPL_EOD!AB94</f>
        <v>8.61</v>
      </c>
      <c r="K94">
        <f>MES_EOD!AA94+MES_EOD!AB94</f>
        <v>0</v>
      </c>
      <c r="L94">
        <f>NDMC_EOD!AA94+NDMC_EOD!AB94</f>
        <v>1.98</v>
      </c>
      <c r="M94">
        <f>TPDDL_EOD!AA94+TPDDL_EOD!AB94</f>
        <v>11.24</v>
      </c>
      <c r="N94">
        <f t="shared" si="6"/>
        <v>37.56</v>
      </c>
      <c r="O94" s="112">
        <f t="shared" si="7"/>
        <v>3.9999999999999147E-2</v>
      </c>
      <c r="P94">
        <v>15.746751863684771</v>
      </c>
      <c r="Q94">
        <v>8.6191693290734825</v>
      </c>
      <c r="R94">
        <v>0</v>
      </c>
      <c r="S94">
        <v>1.9821086261980829</v>
      </c>
      <c r="T94">
        <v>11.251970181043664</v>
      </c>
      <c r="U94" s="114">
        <f t="shared" si="8"/>
        <v>37.6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37.6</v>
      </c>
      <c r="E95">
        <f>GT!N95</f>
        <v>0</v>
      </c>
      <c r="F95">
        <f t="shared" si="10"/>
        <v>90</v>
      </c>
      <c r="G95">
        <f t="shared" si="11"/>
        <v>37.6</v>
      </c>
      <c r="H95" s="112"/>
      <c r="I95">
        <f>BRPL_EOD!AA95+BRPL_EOD!AB95</f>
        <v>15.73</v>
      </c>
      <c r="J95">
        <f>BYPL_EOD!AA95+BYPL_EOD!AB95</f>
        <v>8.61</v>
      </c>
      <c r="K95">
        <f>MES_EOD!AA95+MES_EOD!AB95</f>
        <v>0</v>
      </c>
      <c r="L95">
        <f>NDMC_EOD!AA95+NDMC_EOD!AB95</f>
        <v>1.98</v>
      </c>
      <c r="M95">
        <f>TPDDL_EOD!AA95+TPDDL_EOD!AB95</f>
        <v>11.24</v>
      </c>
      <c r="N95">
        <f t="shared" si="6"/>
        <v>37.56</v>
      </c>
      <c r="O95" s="112">
        <f t="shared" si="7"/>
        <v>3.9999999999999147E-2</v>
      </c>
      <c r="P95">
        <v>15.746751863684771</v>
      </c>
      <c r="Q95">
        <v>8.6191693290734825</v>
      </c>
      <c r="R95">
        <v>0</v>
      </c>
      <c r="S95">
        <v>1.9821086261980829</v>
      </c>
      <c r="T95">
        <v>11.251970181043664</v>
      </c>
      <c r="U95" s="114">
        <f t="shared" si="8"/>
        <v>37.6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37.6</v>
      </c>
      <c r="E96">
        <f>GT!N96</f>
        <v>0</v>
      </c>
      <c r="F96">
        <f t="shared" si="10"/>
        <v>90</v>
      </c>
      <c r="G96">
        <f t="shared" si="11"/>
        <v>37.6</v>
      </c>
      <c r="H96" s="112"/>
      <c r="I96">
        <f>BRPL_EOD!AA96+BRPL_EOD!AB96</f>
        <v>15.73</v>
      </c>
      <c r="J96">
        <f>BYPL_EOD!AA96+BYPL_EOD!AB96</f>
        <v>8.61</v>
      </c>
      <c r="K96">
        <f>MES_EOD!AA96+MES_EOD!AB96</f>
        <v>0</v>
      </c>
      <c r="L96">
        <f>NDMC_EOD!AA96+NDMC_EOD!AB96</f>
        <v>1.98</v>
      </c>
      <c r="M96">
        <f>TPDDL_EOD!AA96+TPDDL_EOD!AB96</f>
        <v>11.24</v>
      </c>
      <c r="N96">
        <f t="shared" si="6"/>
        <v>37.56</v>
      </c>
      <c r="O96" s="112">
        <f t="shared" si="7"/>
        <v>3.9999999999999147E-2</v>
      </c>
      <c r="P96">
        <v>15.746751863684771</v>
      </c>
      <c r="Q96">
        <v>8.6191693290734825</v>
      </c>
      <c r="R96">
        <v>0</v>
      </c>
      <c r="S96">
        <v>1.9821086261980829</v>
      </c>
      <c r="T96">
        <v>11.251970181043664</v>
      </c>
      <c r="U96" s="114">
        <f t="shared" si="8"/>
        <v>37.6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37.6</v>
      </c>
      <c r="E97">
        <f>GT!N97</f>
        <v>0</v>
      </c>
      <c r="F97">
        <f t="shared" si="10"/>
        <v>90</v>
      </c>
      <c r="G97">
        <f t="shared" si="11"/>
        <v>37.6</v>
      </c>
      <c r="H97" s="112"/>
      <c r="I97">
        <f>BRPL_EOD!AA97+BRPL_EOD!AB97</f>
        <v>15.73</v>
      </c>
      <c r="J97">
        <f>BYPL_EOD!AA97+BYPL_EOD!AB97</f>
        <v>8.61</v>
      </c>
      <c r="K97">
        <f>MES_EOD!AA97+MES_EOD!AB97</f>
        <v>0</v>
      </c>
      <c r="L97">
        <f>NDMC_EOD!AA97+NDMC_EOD!AB97</f>
        <v>1.98</v>
      </c>
      <c r="M97">
        <f>TPDDL_EOD!AA97+TPDDL_EOD!AB97</f>
        <v>11.24</v>
      </c>
      <c r="N97">
        <f t="shared" si="6"/>
        <v>37.56</v>
      </c>
      <c r="O97" s="112">
        <f t="shared" si="7"/>
        <v>3.9999999999999147E-2</v>
      </c>
      <c r="P97">
        <v>15.746751863684771</v>
      </c>
      <c r="Q97">
        <v>8.6191693290734825</v>
      </c>
      <c r="R97">
        <v>0</v>
      </c>
      <c r="S97">
        <v>1.9821086261980829</v>
      </c>
      <c r="T97">
        <v>11.251970181043664</v>
      </c>
      <c r="U97" s="114">
        <f t="shared" si="8"/>
        <v>37.6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37.6</v>
      </c>
      <c r="E98">
        <f>GT!N98</f>
        <v>0</v>
      </c>
      <c r="F98">
        <f t="shared" si="10"/>
        <v>90</v>
      </c>
      <c r="G98">
        <f t="shared" si="11"/>
        <v>37.6</v>
      </c>
      <c r="H98" s="112"/>
      <c r="I98">
        <f>BRPL_EOD!AA98+BRPL_EOD!AB98</f>
        <v>15.73</v>
      </c>
      <c r="J98">
        <f>BYPL_EOD!AA98+BYPL_EOD!AB98</f>
        <v>8.61</v>
      </c>
      <c r="K98">
        <f>MES_EOD!AA98+MES_EOD!AB98</f>
        <v>0</v>
      </c>
      <c r="L98">
        <f>NDMC_EOD!AA98+NDMC_EOD!AB98</f>
        <v>1.98</v>
      </c>
      <c r="M98">
        <f>TPDDL_EOD!AA98+TPDDL_EOD!AB98</f>
        <v>11.24</v>
      </c>
      <c r="N98">
        <f t="shared" si="6"/>
        <v>37.56</v>
      </c>
      <c r="O98" s="112">
        <f t="shared" si="7"/>
        <v>3.9999999999999147E-2</v>
      </c>
      <c r="P98">
        <v>15.746751863684771</v>
      </c>
      <c r="Q98">
        <v>8.6191693290734825</v>
      </c>
      <c r="R98">
        <v>0</v>
      </c>
      <c r="S98">
        <v>1.9821086261980829</v>
      </c>
      <c r="T98">
        <v>11.251970181043664</v>
      </c>
      <c r="U98" s="114">
        <f t="shared" si="8"/>
        <v>37.6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0.85144999999999982</v>
      </c>
      <c r="E99" s="114">
        <f t="shared" si="12"/>
        <v>0</v>
      </c>
      <c r="F99" s="114">
        <f t="shared" si="12"/>
        <v>2.16</v>
      </c>
      <c r="G99" s="114">
        <f t="shared" si="12"/>
        <v>0.85144999999999982</v>
      </c>
      <c r="H99" s="114"/>
      <c r="I99" s="114">
        <f t="shared" si="12"/>
        <v>0.34409500000000004</v>
      </c>
      <c r="J99" s="114">
        <f t="shared" si="12"/>
        <v>0.19763250000000002</v>
      </c>
      <c r="K99" s="114">
        <f t="shared" si="12"/>
        <v>0</v>
      </c>
      <c r="L99" s="114">
        <f t="shared" si="12"/>
        <v>4.7519999999999937E-2</v>
      </c>
      <c r="M99" s="114">
        <f t="shared" si="12"/>
        <v>0.26538000000000006</v>
      </c>
      <c r="N99" s="114">
        <f t="shared" si="12"/>
        <v>0.85462749999999887</v>
      </c>
      <c r="O99" s="114">
        <f t="shared" si="12"/>
        <v>-3.1775000000000267E-3</v>
      </c>
      <c r="P99" s="114">
        <f t="shared" si="12"/>
        <v>0.34282804146664048</v>
      </c>
      <c r="Q99" s="114">
        <f t="shared" si="12"/>
        <v>0.19689272024717025</v>
      </c>
      <c r="R99" s="114">
        <f t="shared" si="12"/>
        <v>0</v>
      </c>
      <c r="S99" s="114">
        <f t="shared" si="12"/>
        <v>4.7342842056218963E-2</v>
      </c>
      <c r="T99" s="114">
        <f t="shared" si="12"/>
        <v>0.26438639622997029</v>
      </c>
      <c r="U99" s="114">
        <f t="shared" si="12"/>
        <v>0.85144999999999982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267.60000000000002</v>
      </c>
      <c r="E3">
        <f>BAWANA!AM3</f>
        <v>0</v>
      </c>
      <c r="F3">
        <f>(B3+C3)*0.8</f>
        <v>256</v>
      </c>
      <c r="G3">
        <f>(D3+E3)</f>
        <v>267.60000000000002</v>
      </c>
      <c r="H3" s="112"/>
      <c r="I3">
        <f>BRPL_EOD!AI3+BRPL_EOD!AJ3</f>
        <v>134.61000000000001</v>
      </c>
      <c r="J3">
        <f>BYPL_EOD!AI3+BYPL_EOD!AJ3</f>
        <v>47.16</v>
      </c>
      <c r="K3">
        <f>MES_EOD!AI3+MES_EOD!AJ3</f>
        <v>5.84</v>
      </c>
      <c r="L3">
        <f>NDMC_EOD!AI3+NDMC_EOD!AJ3</f>
        <v>23</v>
      </c>
      <c r="M3">
        <f>TPDDL_EOD!AI3+TPDDL_EOD!AJ3</f>
        <v>56.99</v>
      </c>
      <c r="N3">
        <f t="shared" ref="N3:N66" si="0">SUM(I3:M3)</f>
        <v>267.60000000000002</v>
      </c>
      <c r="O3" s="112">
        <f t="shared" ref="O3:O66" si="1">G3-N3</f>
        <v>0</v>
      </c>
      <c r="P3">
        <v>134.61000000000001</v>
      </c>
      <c r="Q3">
        <v>47.16</v>
      </c>
      <c r="R3">
        <v>5.84</v>
      </c>
      <c r="S3">
        <v>23</v>
      </c>
      <c r="T3">
        <v>56.99</v>
      </c>
      <c r="U3" s="114">
        <f t="shared" ref="U3:U66" si="2">SUM(P3:T3)</f>
        <v>267.60000000000002</v>
      </c>
      <c r="V3" s="112">
        <f t="shared" ref="V3:V66" si="3">G3-U3</f>
        <v>0</v>
      </c>
      <c r="Y3">
        <f>BAWANA!AW3+BAWANA!AX3</f>
        <v>26.2</v>
      </c>
      <c r="Z3">
        <f>BAWANA!BD3+BAWANA!BE3</f>
        <v>26.2</v>
      </c>
      <c r="AA3">
        <f>BAWANA!X3+BAWANA!Y3</f>
        <v>26.2</v>
      </c>
      <c r="AB3">
        <f>BAWANA!AE3+BAWANA!AF3</f>
        <v>26.2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267.60000000000002</v>
      </c>
      <c r="E4">
        <f>BAWANA!AM4</f>
        <v>0</v>
      </c>
      <c r="F4">
        <f t="shared" ref="F4:F67" si="4">(B4+C4)*0.8</f>
        <v>256</v>
      </c>
      <c r="G4">
        <f t="shared" ref="G4:G67" si="5">(D4+E4)</f>
        <v>267.60000000000002</v>
      </c>
      <c r="H4" s="112"/>
      <c r="I4">
        <f>BRPL_EOD!AI4+BRPL_EOD!AJ4</f>
        <v>134.61000000000001</v>
      </c>
      <c r="J4">
        <f>BYPL_EOD!AI4+BYPL_EOD!AJ4</f>
        <v>47.16</v>
      </c>
      <c r="K4">
        <f>MES_EOD!AI4+MES_EOD!AJ4</f>
        <v>5.84</v>
      </c>
      <c r="L4">
        <f>NDMC_EOD!AI4+NDMC_EOD!AJ4</f>
        <v>23</v>
      </c>
      <c r="M4">
        <f>TPDDL_EOD!AI4+TPDDL_EOD!AJ4</f>
        <v>56.99</v>
      </c>
      <c r="N4">
        <f t="shared" si="0"/>
        <v>267.60000000000002</v>
      </c>
      <c r="O4" s="112">
        <f t="shared" si="1"/>
        <v>0</v>
      </c>
      <c r="P4">
        <v>134.61000000000001</v>
      </c>
      <c r="Q4">
        <v>47.16</v>
      </c>
      <c r="R4">
        <v>5.84</v>
      </c>
      <c r="S4">
        <v>23</v>
      </c>
      <c r="T4">
        <v>56.99</v>
      </c>
      <c r="U4" s="114">
        <f t="shared" si="2"/>
        <v>267.60000000000002</v>
      </c>
      <c r="V4" s="112">
        <f t="shared" si="3"/>
        <v>0</v>
      </c>
      <c r="Y4">
        <f>BAWANA!AW4+BAWANA!AX4</f>
        <v>26.2</v>
      </c>
      <c r="Z4">
        <f>BAWANA!BD4+BAWANA!BE4</f>
        <v>26.2</v>
      </c>
      <c r="AA4">
        <f>BAWANA!X4+BAWANA!Y4</f>
        <v>26.2</v>
      </c>
      <c r="AB4">
        <f>BAWANA!AE4+BAWANA!AF4</f>
        <v>26.2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267.60000000000002</v>
      </c>
      <c r="E5">
        <f>BAWANA!AM5</f>
        <v>0</v>
      </c>
      <c r="F5">
        <f t="shared" si="4"/>
        <v>256</v>
      </c>
      <c r="G5">
        <f t="shared" si="5"/>
        <v>267.60000000000002</v>
      </c>
      <c r="H5" s="112"/>
      <c r="I5">
        <f>BRPL_EOD!AI5+BRPL_EOD!AJ5</f>
        <v>134.61000000000001</v>
      </c>
      <c r="J5">
        <f>BYPL_EOD!AI5+BYPL_EOD!AJ5</f>
        <v>47.16</v>
      </c>
      <c r="K5">
        <f>MES_EOD!AI5+MES_EOD!AJ5</f>
        <v>5.84</v>
      </c>
      <c r="L5">
        <f>NDMC_EOD!AI5+NDMC_EOD!AJ5</f>
        <v>23</v>
      </c>
      <c r="M5">
        <f>TPDDL_EOD!AI5+TPDDL_EOD!AJ5</f>
        <v>56.99</v>
      </c>
      <c r="N5">
        <f t="shared" si="0"/>
        <v>267.60000000000002</v>
      </c>
      <c r="O5" s="112">
        <f t="shared" si="1"/>
        <v>0</v>
      </c>
      <c r="P5">
        <v>134.61000000000001</v>
      </c>
      <c r="Q5">
        <v>47.16</v>
      </c>
      <c r="R5">
        <v>5.84</v>
      </c>
      <c r="S5">
        <v>23</v>
      </c>
      <c r="T5">
        <v>56.99</v>
      </c>
      <c r="U5" s="114">
        <f t="shared" si="2"/>
        <v>267.60000000000002</v>
      </c>
      <c r="V5" s="112">
        <f t="shared" si="3"/>
        <v>0</v>
      </c>
      <c r="Y5">
        <f>BAWANA!AW5+BAWANA!AX5</f>
        <v>26.2</v>
      </c>
      <c r="Z5">
        <f>BAWANA!BD5+BAWANA!BE5</f>
        <v>26.2</v>
      </c>
      <c r="AA5">
        <f>BAWANA!X5+BAWANA!Y5</f>
        <v>26.2</v>
      </c>
      <c r="AB5">
        <f>BAWANA!AE5+BAWANA!AF5</f>
        <v>26.2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267.60000000000002</v>
      </c>
      <c r="E6">
        <f>BAWANA!AM6</f>
        <v>0</v>
      </c>
      <c r="F6">
        <f t="shared" si="4"/>
        <v>256</v>
      </c>
      <c r="G6">
        <f t="shared" si="5"/>
        <v>267.60000000000002</v>
      </c>
      <c r="H6" s="112"/>
      <c r="I6">
        <f>BRPL_EOD!AI6+BRPL_EOD!AJ6</f>
        <v>134.61000000000001</v>
      </c>
      <c r="J6">
        <f>BYPL_EOD!AI6+BYPL_EOD!AJ6</f>
        <v>47.16</v>
      </c>
      <c r="K6">
        <f>MES_EOD!AI6+MES_EOD!AJ6</f>
        <v>5.84</v>
      </c>
      <c r="L6">
        <f>NDMC_EOD!AI6+NDMC_EOD!AJ6</f>
        <v>23</v>
      </c>
      <c r="M6">
        <f>TPDDL_EOD!AI6+TPDDL_EOD!AJ6</f>
        <v>56.99</v>
      </c>
      <c r="N6">
        <f t="shared" si="0"/>
        <v>267.60000000000002</v>
      </c>
      <c r="O6" s="112">
        <f t="shared" si="1"/>
        <v>0</v>
      </c>
      <c r="P6">
        <v>134.61000000000001</v>
      </c>
      <c r="Q6">
        <v>47.16</v>
      </c>
      <c r="R6">
        <v>5.84</v>
      </c>
      <c r="S6">
        <v>23</v>
      </c>
      <c r="T6">
        <v>56.99</v>
      </c>
      <c r="U6" s="114">
        <f t="shared" si="2"/>
        <v>267.60000000000002</v>
      </c>
      <c r="V6" s="112">
        <f t="shared" si="3"/>
        <v>0</v>
      </c>
      <c r="Y6">
        <f>BAWANA!AW6+BAWANA!AX6</f>
        <v>26.2</v>
      </c>
      <c r="Z6">
        <f>BAWANA!BD6+BAWANA!BE6</f>
        <v>26.2</v>
      </c>
      <c r="AA6">
        <f>BAWANA!X6+BAWANA!Y6</f>
        <v>26.2</v>
      </c>
      <c r="AB6">
        <f>BAWANA!AE6+BAWANA!AF6</f>
        <v>26.2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267.60000000000002</v>
      </c>
      <c r="E7">
        <f>BAWANA!AM7</f>
        <v>0</v>
      </c>
      <c r="F7">
        <f t="shared" si="4"/>
        <v>256</v>
      </c>
      <c r="G7">
        <f t="shared" si="5"/>
        <v>267.60000000000002</v>
      </c>
      <c r="H7" s="112"/>
      <c r="I7">
        <f>BRPL_EOD!AI7+BRPL_EOD!AJ7</f>
        <v>134.61000000000001</v>
      </c>
      <c r="J7">
        <f>BYPL_EOD!AI7+BYPL_EOD!AJ7</f>
        <v>47.16</v>
      </c>
      <c r="K7">
        <f>MES_EOD!AI7+MES_EOD!AJ7</f>
        <v>5.84</v>
      </c>
      <c r="L7">
        <f>NDMC_EOD!AI7+NDMC_EOD!AJ7</f>
        <v>23</v>
      </c>
      <c r="M7">
        <f>TPDDL_EOD!AI7+TPDDL_EOD!AJ7</f>
        <v>56.99</v>
      </c>
      <c r="N7">
        <f t="shared" si="0"/>
        <v>267.60000000000002</v>
      </c>
      <c r="O7" s="112">
        <f t="shared" si="1"/>
        <v>0</v>
      </c>
      <c r="P7">
        <v>134.61000000000001</v>
      </c>
      <c r="Q7">
        <v>47.16</v>
      </c>
      <c r="R7">
        <v>5.84</v>
      </c>
      <c r="S7">
        <v>23</v>
      </c>
      <c r="T7">
        <v>56.99</v>
      </c>
      <c r="U7" s="114">
        <f t="shared" si="2"/>
        <v>267.60000000000002</v>
      </c>
      <c r="V7" s="112">
        <f t="shared" si="3"/>
        <v>0</v>
      </c>
      <c r="Y7">
        <f>BAWANA!AW7+BAWANA!AX7</f>
        <v>26.2</v>
      </c>
      <c r="Z7">
        <f>BAWANA!BD7+BAWANA!BE7</f>
        <v>26.2</v>
      </c>
      <c r="AA7">
        <f>BAWANA!X7+BAWANA!Y7</f>
        <v>26.2</v>
      </c>
      <c r="AB7">
        <f>BAWANA!AE7+BAWANA!AF7</f>
        <v>26.2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267.60000000000002</v>
      </c>
      <c r="E8">
        <f>BAWANA!AM8</f>
        <v>0</v>
      </c>
      <c r="F8">
        <f t="shared" si="4"/>
        <v>256</v>
      </c>
      <c r="G8">
        <f t="shared" si="5"/>
        <v>267.60000000000002</v>
      </c>
      <c r="H8" s="112"/>
      <c r="I8">
        <f>BRPL_EOD!AI8+BRPL_EOD!AJ8</f>
        <v>134.61000000000001</v>
      </c>
      <c r="J8">
        <f>BYPL_EOD!AI8+BYPL_EOD!AJ8</f>
        <v>47.16</v>
      </c>
      <c r="K8">
        <f>MES_EOD!AI8+MES_EOD!AJ8</f>
        <v>5.84</v>
      </c>
      <c r="L8">
        <f>NDMC_EOD!AI8+NDMC_EOD!AJ8</f>
        <v>23</v>
      </c>
      <c r="M8">
        <f>TPDDL_EOD!AI8+TPDDL_EOD!AJ8</f>
        <v>56.99</v>
      </c>
      <c r="N8">
        <f t="shared" si="0"/>
        <v>267.60000000000002</v>
      </c>
      <c r="O8" s="112">
        <f t="shared" si="1"/>
        <v>0</v>
      </c>
      <c r="P8">
        <v>134.61000000000001</v>
      </c>
      <c r="Q8">
        <v>47.16</v>
      </c>
      <c r="R8">
        <v>5.84</v>
      </c>
      <c r="S8">
        <v>23</v>
      </c>
      <c r="T8">
        <v>56.99</v>
      </c>
      <c r="U8" s="114">
        <f t="shared" si="2"/>
        <v>267.60000000000002</v>
      </c>
      <c r="V8" s="112">
        <f t="shared" si="3"/>
        <v>0</v>
      </c>
      <c r="Y8">
        <f>BAWANA!AW8+BAWANA!AX8</f>
        <v>26.2</v>
      </c>
      <c r="Z8">
        <f>BAWANA!BD8+BAWANA!BE8</f>
        <v>26.2</v>
      </c>
      <c r="AA8">
        <f>BAWANA!X8+BAWANA!Y8</f>
        <v>26.2</v>
      </c>
      <c r="AB8">
        <f>BAWANA!AE8+BAWANA!AF8</f>
        <v>26.2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267.60000000000002</v>
      </c>
      <c r="E9">
        <f>BAWANA!AM9</f>
        <v>0</v>
      </c>
      <c r="F9">
        <f t="shared" si="4"/>
        <v>256</v>
      </c>
      <c r="G9">
        <f t="shared" si="5"/>
        <v>267.60000000000002</v>
      </c>
      <c r="H9" s="112"/>
      <c r="I9">
        <f>BRPL_EOD!AI9+BRPL_EOD!AJ9</f>
        <v>134.61000000000001</v>
      </c>
      <c r="J9">
        <f>BYPL_EOD!AI9+BYPL_EOD!AJ9</f>
        <v>47.16</v>
      </c>
      <c r="K9">
        <f>MES_EOD!AI9+MES_EOD!AJ9</f>
        <v>5.84</v>
      </c>
      <c r="L9">
        <f>NDMC_EOD!AI9+NDMC_EOD!AJ9</f>
        <v>23</v>
      </c>
      <c r="M9">
        <f>TPDDL_EOD!AI9+TPDDL_EOD!AJ9</f>
        <v>56.99</v>
      </c>
      <c r="N9">
        <f t="shared" si="0"/>
        <v>267.60000000000002</v>
      </c>
      <c r="O9" s="112">
        <f t="shared" si="1"/>
        <v>0</v>
      </c>
      <c r="P9">
        <v>134.61000000000001</v>
      </c>
      <c r="Q9">
        <v>47.16</v>
      </c>
      <c r="R9">
        <v>5.84</v>
      </c>
      <c r="S9">
        <v>23</v>
      </c>
      <c r="T9">
        <v>56.99</v>
      </c>
      <c r="U9" s="114">
        <f t="shared" si="2"/>
        <v>267.60000000000002</v>
      </c>
      <c r="V9" s="112">
        <f t="shared" si="3"/>
        <v>0</v>
      </c>
      <c r="Y9">
        <f>BAWANA!AW9+BAWANA!AX9</f>
        <v>26.2</v>
      </c>
      <c r="Z9">
        <f>BAWANA!BD9+BAWANA!BE9</f>
        <v>26.2</v>
      </c>
      <c r="AA9">
        <f>BAWANA!X9+BAWANA!Y9</f>
        <v>26.2</v>
      </c>
      <c r="AB9">
        <f>BAWANA!AE9+BAWANA!AF9</f>
        <v>26.2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267.60000000000002</v>
      </c>
      <c r="E10">
        <f>BAWANA!AM10</f>
        <v>0</v>
      </c>
      <c r="F10">
        <f t="shared" si="4"/>
        <v>256</v>
      </c>
      <c r="G10">
        <f t="shared" si="5"/>
        <v>267.60000000000002</v>
      </c>
      <c r="H10" s="112"/>
      <c r="I10">
        <f>BRPL_EOD!AI10+BRPL_EOD!AJ10</f>
        <v>134.61000000000001</v>
      </c>
      <c r="J10">
        <f>BYPL_EOD!AI10+BYPL_EOD!AJ10</f>
        <v>47.16</v>
      </c>
      <c r="K10">
        <f>MES_EOD!AI10+MES_EOD!AJ10</f>
        <v>5.84</v>
      </c>
      <c r="L10">
        <f>NDMC_EOD!AI10+NDMC_EOD!AJ10</f>
        <v>23</v>
      </c>
      <c r="M10">
        <f>TPDDL_EOD!AI10+TPDDL_EOD!AJ10</f>
        <v>56.99</v>
      </c>
      <c r="N10">
        <f t="shared" si="0"/>
        <v>267.60000000000002</v>
      </c>
      <c r="O10" s="112">
        <f t="shared" si="1"/>
        <v>0</v>
      </c>
      <c r="P10">
        <v>134.61000000000001</v>
      </c>
      <c r="Q10">
        <v>47.16</v>
      </c>
      <c r="R10">
        <v>5.84</v>
      </c>
      <c r="S10">
        <v>23</v>
      </c>
      <c r="T10">
        <v>56.99</v>
      </c>
      <c r="U10" s="114">
        <f t="shared" si="2"/>
        <v>267.60000000000002</v>
      </c>
      <c r="V10" s="112">
        <f t="shared" si="3"/>
        <v>0</v>
      </c>
      <c r="Y10">
        <f>BAWANA!AW10+BAWANA!AX10</f>
        <v>26.2</v>
      </c>
      <c r="Z10">
        <f>BAWANA!BD10+BAWANA!BE10</f>
        <v>26.2</v>
      </c>
      <c r="AA10">
        <f>BAWANA!X10+BAWANA!Y10</f>
        <v>26.2</v>
      </c>
      <c r="AB10">
        <f>BAWANA!AE10+BAWANA!AF10</f>
        <v>26.2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267.60000000000002</v>
      </c>
      <c r="E11">
        <f>BAWANA!AM11</f>
        <v>0</v>
      </c>
      <c r="F11">
        <f t="shared" si="4"/>
        <v>256</v>
      </c>
      <c r="G11">
        <f t="shared" si="5"/>
        <v>267.60000000000002</v>
      </c>
      <c r="H11" s="112"/>
      <c r="I11">
        <f>BRPL_EOD!AI11+BRPL_EOD!AJ11</f>
        <v>134.61000000000001</v>
      </c>
      <c r="J11">
        <f>BYPL_EOD!AI11+BYPL_EOD!AJ11</f>
        <v>47.16</v>
      </c>
      <c r="K11">
        <f>MES_EOD!AI11+MES_EOD!AJ11</f>
        <v>5.84</v>
      </c>
      <c r="L11">
        <f>NDMC_EOD!AI11+NDMC_EOD!AJ11</f>
        <v>23</v>
      </c>
      <c r="M11">
        <f>TPDDL_EOD!AI11+TPDDL_EOD!AJ11</f>
        <v>56.99</v>
      </c>
      <c r="N11">
        <f t="shared" si="0"/>
        <v>267.60000000000002</v>
      </c>
      <c r="O11" s="112">
        <f t="shared" si="1"/>
        <v>0</v>
      </c>
      <c r="P11">
        <v>134.61000000000001</v>
      </c>
      <c r="Q11">
        <v>47.16</v>
      </c>
      <c r="R11">
        <v>5.84</v>
      </c>
      <c r="S11">
        <v>23</v>
      </c>
      <c r="T11">
        <v>56.99</v>
      </c>
      <c r="U11" s="114">
        <f t="shared" si="2"/>
        <v>267.60000000000002</v>
      </c>
      <c r="V11" s="112">
        <f t="shared" si="3"/>
        <v>0</v>
      </c>
      <c r="Y11">
        <f>BAWANA!AW11+BAWANA!AX11</f>
        <v>26.2</v>
      </c>
      <c r="Z11">
        <f>BAWANA!BD11+BAWANA!BE11</f>
        <v>26.2</v>
      </c>
      <c r="AA11">
        <f>BAWANA!X11+BAWANA!Y11</f>
        <v>26.2</v>
      </c>
      <c r="AB11">
        <f>BAWANA!AE11+BAWANA!AF11</f>
        <v>26.2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267.60000000000002</v>
      </c>
      <c r="E12">
        <f>BAWANA!AM12</f>
        <v>0</v>
      </c>
      <c r="F12">
        <f t="shared" si="4"/>
        <v>256</v>
      </c>
      <c r="G12">
        <f t="shared" si="5"/>
        <v>267.60000000000002</v>
      </c>
      <c r="H12" s="112"/>
      <c r="I12">
        <f>BRPL_EOD!AI12+BRPL_EOD!AJ12</f>
        <v>134.61000000000001</v>
      </c>
      <c r="J12">
        <f>BYPL_EOD!AI12+BYPL_EOD!AJ12</f>
        <v>47.16</v>
      </c>
      <c r="K12">
        <f>MES_EOD!AI12+MES_EOD!AJ12</f>
        <v>5.84</v>
      </c>
      <c r="L12">
        <f>NDMC_EOD!AI12+NDMC_EOD!AJ12</f>
        <v>23</v>
      </c>
      <c r="M12">
        <f>TPDDL_EOD!AI12+TPDDL_EOD!AJ12</f>
        <v>56.99</v>
      </c>
      <c r="N12">
        <f t="shared" si="0"/>
        <v>267.60000000000002</v>
      </c>
      <c r="O12" s="112">
        <f t="shared" si="1"/>
        <v>0</v>
      </c>
      <c r="P12">
        <v>134.61000000000001</v>
      </c>
      <c r="Q12">
        <v>47.16</v>
      </c>
      <c r="R12">
        <v>5.84</v>
      </c>
      <c r="S12">
        <v>23</v>
      </c>
      <c r="T12">
        <v>56.99</v>
      </c>
      <c r="U12" s="114">
        <f t="shared" si="2"/>
        <v>267.60000000000002</v>
      </c>
      <c r="V12" s="112">
        <f t="shared" si="3"/>
        <v>0</v>
      </c>
      <c r="Y12">
        <f>BAWANA!AW12+BAWANA!AX12</f>
        <v>26.2</v>
      </c>
      <c r="Z12">
        <f>BAWANA!BD12+BAWANA!BE12</f>
        <v>26.2</v>
      </c>
      <c r="AA12">
        <f>BAWANA!X12+BAWANA!Y12</f>
        <v>26.2</v>
      </c>
      <c r="AB12">
        <f>BAWANA!AE12+BAWANA!AF12</f>
        <v>26.2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267.60000000000002</v>
      </c>
      <c r="E13">
        <f>BAWANA!AM13</f>
        <v>0</v>
      </c>
      <c r="F13">
        <f t="shared" si="4"/>
        <v>256</v>
      </c>
      <c r="G13">
        <f t="shared" si="5"/>
        <v>267.60000000000002</v>
      </c>
      <c r="H13" s="112"/>
      <c r="I13">
        <f>BRPL_EOD!AI13+BRPL_EOD!AJ13</f>
        <v>134.61000000000001</v>
      </c>
      <c r="J13">
        <f>BYPL_EOD!AI13+BYPL_EOD!AJ13</f>
        <v>47.16</v>
      </c>
      <c r="K13">
        <f>MES_EOD!AI13+MES_EOD!AJ13</f>
        <v>5.84</v>
      </c>
      <c r="L13">
        <f>NDMC_EOD!AI13+NDMC_EOD!AJ13</f>
        <v>23</v>
      </c>
      <c r="M13">
        <f>TPDDL_EOD!AI13+TPDDL_EOD!AJ13</f>
        <v>56.99</v>
      </c>
      <c r="N13">
        <f t="shared" si="0"/>
        <v>267.60000000000002</v>
      </c>
      <c r="O13" s="112">
        <f t="shared" si="1"/>
        <v>0</v>
      </c>
      <c r="P13">
        <v>134.61000000000001</v>
      </c>
      <c r="Q13">
        <v>47.16</v>
      </c>
      <c r="R13">
        <v>5.84</v>
      </c>
      <c r="S13">
        <v>23</v>
      </c>
      <c r="T13">
        <v>56.99</v>
      </c>
      <c r="U13" s="114">
        <f t="shared" si="2"/>
        <v>267.60000000000002</v>
      </c>
      <c r="V13" s="112">
        <f t="shared" si="3"/>
        <v>0</v>
      </c>
      <c r="Y13">
        <f>BAWANA!AW13+BAWANA!AX13</f>
        <v>26.2</v>
      </c>
      <c r="Z13">
        <f>BAWANA!BD13+BAWANA!BE13</f>
        <v>26.2</v>
      </c>
      <c r="AA13">
        <f>BAWANA!X13+BAWANA!Y13</f>
        <v>26.2</v>
      </c>
      <c r="AB13">
        <f>BAWANA!AE13+BAWANA!AF13</f>
        <v>26.2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267.60000000000002</v>
      </c>
      <c r="E14">
        <f>BAWANA!AM14</f>
        <v>0</v>
      </c>
      <c r="F14">
        <f t="shared" si="4"/>
        <v>256</v>
      </c>
      <c r="G14">
        <f t="shared" si="5"/>
        <v>267.60000000000002</v>
      </c>
      <c r="H14" s="112"/>
      <c r="I14">
        <f>BRPL_EOD!AI14+BRPL_EOD!AJ14</f>
        <v>134.61000000000001</v>
      </c>
      <c r="J14">
        <f>BYPL_EOD!AI14+BYPL_EOD!AJ14</f>
        <v>47.16</v>
      </c>
      <c r="K14">
        <f>MES_EOD!AI14+MES_EOD!AJ14</f>
        <v>5.84</v>
      </c>
      <c r="L14">
        <f>NDMC_EOD!AI14+NDMC_EOD!AJ14</f>
        <v>23</v>
      </c>
      <c r="M14">
        <f>TPDDL_EOD!AI14+TPDDL_EOD!AJ14</f>
        <v>56.99</v>
      </c>
      <c r="N14">
        <f t="shared" si="0"/>
        <v>267.60000000000002</v>
      </c>
      <c r="O14" s="112">
        <f t="shared" si="1"/>
        <v>0</v>
      </c>
      <c r="P14">
        <v>134.61000000000001</v>
      </c>
      <c r="Q14">
        <v>47.16</v>
      </c>
      <c r="R14">
        <v>5.84</v>
      </c>
      <c r="S14">
        <v>23</v>
      </c>
      <c r="T14">
        <v>56.99</v>
      </c>
      <c r="U14" s="114">
        <f t="shared" si="2"/>
        <v>267.60000000000002</v>
      </c>
      <c r="V14" s="112">
        <f t="shared" si="3"/>
        <v>0</v>
      </c>
      <c r="Y14">
        <f>BAWANA!AW14+BAWANA!AX14</f>
        <v>26.2</v>
      </c>
      <c r="Z14">
        <f>BAWANA!BD14+BAWANA!BE14</f>
        <v>26.2</v>
      </c>
      <c r="AA14">
        <f>BAWANA!X14+BAWANA!Y14</f>
        <v>26.2</v>
      </c>
      <c r="AB14">
        <f>BAWANA!AE14+BAWANA!AF14</f>
        <v>26.2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267.60000000000002</v>
      </c>
      <c r="E15">
        <f>BAWANA!AM15</f>
        <v>0</v>
      </c>
      <c r="F15">
        <f t="shared" si="4"/>
        <v>256</v>
      </c>
      <c r="G15">
        <f t="shared" si="5"/>
        <v>267.60000000000002</v>
      </c>
      <c r="H15" s="112"/>
      <c r="I15">
        <f>BRPL_EOD!AI15+BRPL_EOD!AJ15</f>
        <v>134.61000000000001</v>
      </c>
      <c r="J15">
        <f>BYPL_EOD!AI15+BYPL_EOD!AJ15</f>
        <v>47.16</v>
      </c>
      <c r="K15">
        <f>MES_EOD!AI15+MES_EOD!AJ15</f>
        <v>5.84</v>
      </c>
      <c r="L15">
        <f>NDMC_EOD!AI15+NDMC_EOD!AJ15</f>
        <v>23</v>
      </c>
      <c r="M15">
        <f>TPDDL_EOD!AI15+TPDDL_EOD!AJ15</f>
        <v>56.99</v>
      </c>
      <c r="N15">
        <f t="shared" si="0"/>
        <v>267.60000000000002</v>
      </c>
      <c r="O15" s="112">
        <f t="shared" si="1"/>
        <v>0</v>
      </c>
      <c r="P15">
        <v>134.61000000000001</v>
      </c>
      <c r="Q15">
        <v>47.16</v>
      </c>
      <c r="R15">
        <v>5.84</v>
      </c>
      <c r="S15">
        <v>23</v>
      </c>
      <c r="T15">
        <v>56.99</v>
      </c>
      <c r="U15" s="114">
        <f t="shared" si="2"/>
        <v>267.60000000000002</v>
      </c>
      <c r="V15" s="112">
        <f t="shared" si="3"/>
        <v>0</v>
      </c>
      <c r="Y15">
        <f>BAWANA!AW15+BAWANA!AX15</f>
        <v>26.2</v>
      </c>
      <c r="Z15">
        <f>BAWANA!BD15+BAWANA!BE15</f>
        <v>26.2</v>
      </c>
      <c r="AA15">
        <f>BAWANA!X15+BAWANA!Y15</f>
        <v>26.2</v>
      </c>
      <c r="AB15">
        <f>BAWANA!AE15+BAWANA!AF15</f>
        <v>26.2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267.60000000000002</v>
      </c>
      <c r="E16">
        <f>BAWANA!AM16</f>
        <v>0</v>
      </c>
      <c r="F16">
        <f t="shared" si="4"/>
        <v>256</v>
      </c>
      <c r="G16">
        <f t="shared" si="5"/>
        <v>267.60000000000002</v>
      </c>
      <c r="H16" s="112"/>
      <c r="I16">
        <f>BRPL_EOD!AI16+BRPL_EOD!AJ16</f>
        <v>134.61000000000001</v>
      </c>
      <c r="J16">
        <f>BYPL_EOD!AI16+BYPL_EOD!AJ16</f>
        <v>47.16</v>
      </c>
      <c r="K16">
        <f>MES_EOD!AI16+MES_EOD!AJ16</f>
        <v>5.84</v>
      </c>
      <c r="L16">
        <f>NDMC_EOD!AI16+NDMC_EOD!AJ16</f>
        <v>23</v>
      </c>
      <c r="M16">
        <f>TPDDL_EOD!AI16+TPDDL_EOD!AJ16</f>
        <v>56.99</v>
      </c>
      <c r="N16">
        <f t="shared" si="0"/>
        <v>267.60000000000002</v>
      </c>
      <c r="O16" s="112">
        <f t="shared" si="1"/>
        <v>0</v>
      </c>
      <c r="P16">
        <v>134.61000000000001</v>
      </c>
      <c r="Q16">
        <v>47.16</v>
      </c>
      <c r="R16">
        <v>5.84</v>
      </c>
      <c r="S16">
        <v>23</v>
      </c>
      <c r="T16">
        <v>56.99</v>
      </c>
      <c r="U16" s="114">
        <f t="shared" si="2"/>
        <v>267.60000000000002</v>
      </c>
      <c r="V16" s="112">
        <f t="shared" si="3"/>
        <v>0</v>
      </c>
      <c r="Y16">
        <f>BAWANA!AW16+BAWANA!AX16</f>
        <v>26.2</v>
      </c>
      <c r="Z16">
        <f>BAWANA!BD16+BAWANA!BE16</f>
        <v>26.2</v>
      </c>
      <c r="AA16">
        <f>BAWANA!X16+BAWANA!Y16</f>
        <v>26.2</v>
      </c>
      <c r="AB16">
        <f>BAWANA!AE16+BAWANA!AF16</f>
        <v>26.2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267.60000000000002</v>
      </c>
      <c r="E17">
        <f>BAWANA!AM17</f>
        <v>0</v>
      </c>
      <c r="F17">
        <f t="shared" si="4"/>
        <v>256</v>
      </c>
      <c r="G17">
        <f t="shared" si="5"/>
        <v>267.60000000000002</v>
      </c>
      <c r="H17" s="112"/>
      <c r="I17">
        <f>BRPL_EOD!AI17+BRPL_EOD!AJ17</f>
        <v>134.61000000000001</v>
      </c>
      <c r="J17">
        <f>BYPL_EOD!AI17+BYPL_EOD!AJ17</f>
        <v>47.16</v>
      </c>
      <c r="K17">
        <f>MES_EOD!AI17+MES_EOD!AJ17</f>
        <v>5.84</v>
      </c>
      <c r="L17">
        <f>NDMC_EOD!AI17+NDMC_EOD!AJ17</f>
        <v>23</v>
      </c>
      <c r="M17">
        <f>TPDDL_EOD!AI17+TPDDL_EOD!AJ17</f>
        <v>56.99</v>
      </c>
      <c r="N17">
        <f t="shared" si="0"/>
        <v>267.60000000000002</v>
      </c>
      <c r="O17" s="112">
        <f t="shared" si="1"/>
        <v>0</v>
      </c>
      <c r="P17">
        <v>134.61000000000001</v>
      </c>
      <c r="Q17">
        <v>47.16</v>
      </c>
      <c r="R17">
        <v>5.84</v>
      </c>
      <c r="S17">
        <v>23</v>
      </c>
      <c r="T17">
        <v>56.99</v>
      </c>
      <c r="U17" s="114">
        <f t="shared" si="2"/>
        <v>267.60000000000002</v>
      </c>
      <c r="V17" s="112">
        <f t="shared" si="3"/>
        <v>0</v>
      </c>
      <c r="Y17">
        <f>BAWANA!AW17+BAWANA!AX17</f>
        <v>26.2</v>
      </c>
      <c r="Z17">
        <f>BAWANA!BD17+BAWANA!BE17</f>
        <v>26.2</v>
      </c>
      <c r="AA17">
        <f>BAWANA!X17+BAWANA!Y17</f>
        <v>26.2</v>
      </c>
      <c r="AB17">
        <f>BAWANA!AE17+BAWANA!AF17</f>
        <v>26.2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267.60000000000002</v>
      </c>
      <c r="E18">
        <f>BAWANA!AM18</f>
        <v>0</v>
      </c>
      <c r="F18">
        <f t="shared" si="4"/>
        <v>256</v>
      </c>
      <c r="G18">
        <f t="shared" si="5"/>
        <v>267.60000000000002</v>
      </c>
      <c r="H18" s="112"/>
      <c r="I18">
        <f>BRPL_EOD!AI18+BRPL_EOD!AJ18</f>
        <v>134.61000000000001</v>
      </c>
      <c r="J18">
        <f>BYPL_EOD!AI18+BYPL_EOD!AJ18</f>
        <v>47.16</v>
      </c>
      <c r="K18">
        <f>MES_EOD!AI18+MES_EOD!AJ18</f>
        <v>5.84</v>
      </c>
      <c r="L18">
        <f>NDMC_EOD!AI18+NDMC_EOD!AJ18</f>
        <v>23</v>
      </c>
      <c r="M18">
        <f>TPDDL_EOD!AI18+TPDDL_EOD!AJ18</f>
        <v>56.99</v>
      </c>
      <c r="N18">
        <f t="shared" si="0"/>
        <v>267.60000000000002</v>
      </c>
      <c r="O18" s="112">
        <f t="shared" si="1"/>
        <v>0</v>
      </c>
      <c r="P18">
        <v>134.61000000000001</v>
      </c>
      <c r="Q18">
        <v>47.16</v>
      </c>
      <c r="R18">
        <v>5.84</v>
      </c>
      <c r="S18">
        <v>23</v>
      </c>
      <c r="T18">
        <v>56.99</v>
      </c>
      <c r="U18" s="114">
        <f t="shared" si="2"/>
        <v>267.60000000000002</v>
      </c>
      <c r="V18" s="112">
        <f t="shared" si="3"/>
        <v>0</v>
      </c>
      <c r="Y18">
        <f>BAWANA!AW18+BAWANA!AX18</f>
        <v>26.2</v>
      </c>
      <c r="Z18">
        <f>BAWANA!BD18+BAWANA!BE18</f>
        <v>26.2</v>
      </c>
      <c r="AA18">
        <f>BAWANA!X18+BAWANA!Y18</f>
        <v>26.2</v>
      </c>
      <c r="AB18">
        <f>BAWANA!AE18+BAWANA!AF18</f>
        <v>26.2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267.60000000000002</v>
      </c>
      <c r="E19">
        <f>BAWANA!AM19</f>
        <v>0</v>
      </c>
      <c r="F19">
        <f t="shared" si="4"/>
        <v>256</v>
      </c>
      <c r="G19">
        <f t="shared" si="5"/>
        <v>267.60000000000002</v>
      </c>
      <c r="H19" s="112"/>
      <c r="I19">
        <f>BRPL_EOD!AI19+BRPL_EOD!AJ19</f>
        <v>134.61000000000001</v>
      </c>
      <c r="J19">
        <f>BYPL_EOD!AI19+BYPL_EOD!AJ19</f>
        <v>47.16</v>
      </c>
      <c r="K19">
        <f>MES_EOD!AI19+MES_EOD!AJ19</f>
        <v>5.84</v>
      </c>
      <c r="L19">
        <f>NDMC_EOD!AI19+NDMC_EOD!AJ19</f>
        <v>23</v>
      </c>
      <c r="M19">
        <f>TPDDL_EOD!AI19+TPDDL_EOD!AJ19</f>
        <v>56.99</v>
      </c>
      <c r="N19">
        <f t="shared" si="0"/>
        <v>267.60000000000002</v>
      </c>
      <c r="O19" s="112">
        <f t="shared" si="1"/>
        <v>0</v>
      </c>
      <c r="P19">
        <v>134.61000000000001</v>
      </c>
      <c r="Q19">
        <v>47.16</v>
      </c>
      <c r="R19">
        <v>5.84</v>
      </c>
      <c r="S19">
        <v>23</v>
      </c>
      <c r="T19">
        <v>56.99</v>
      </c>
      <c r="U19" s="114">
        <f t="shared" si="2"/>
        <v>267.60000000000002</v>
      </c>
      <c r="V19" s="112">
        <f t="shared" si="3"/>
        <v>0</v>
      </c>
      <c r="Y19">
        <f>BAWANA!AW19+BAWANA!AX19</f>
        <v>26.2</v>
      </c>
      <c r="Z19">
        <f>BAWANA!BD19+BAWANA!BE19</f>
        <v>26.2</v>
      </c>
      <c r="AA19">
        <f>BAWANA!X19+BAWANA!Y19</f>
        <v>26.2</v>
      </c>
      <c r="AB19">
        <f>BAWANA!AE19+BAWANA!AF19</f>
        <v>26.2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267.60000000000002</v>
      </c>
      <c r="E20">
        <f>BAWANA!AM20</f>
        <v>0</v>
      </c>
      <c r="F20">
        <f t="shared" si="4"/>
        <v>256</v>
      </c>
      <c r="G20">
        <f t="shared" si="5"/>
        <v>267.60000000000002</v>
      </c>
      <c r="H20" s="112"/>
      <c r="I20">
        <f>BRPL_EOD!AI20+BRPL_EOD!AJ20</f>
        <v>134.61000000000001</v>
      </c>
      <c r="J20">
        <f>BYPL_EOD!AI20+BYPL_EOD!AJ20</f>
        <v>47.16</v>
      </c>
      <c r="K20">
        <f>MES_EOD!AI20+MES_EOD!AJ20</f>
        <v>5.84</v>
      </c>
      <c r="L20">
        <f>NDMC_EOD!AI20+NDMC_EOD!AJ20</f>
        <v>23</v>
      </c>
      <c r="M20">
        <f>TPDDL_EOD!AI20+TPDDL_EOD!AJ20</f>
        <v>56.99</v>
      </c>
      <c r="N20">
        <f t="shared" si="0"/>
        <v>267.60000000000002</v>
      </c>
      <c r="O20" s="112">
        <f t="shared" si="1"/>
        <v>0</v>
      </c>
      <c r="P20">
        <v>134.61000000000001</v>
      </c>
      <c r="Q20">
        <v>47.16</v>
      </c>
      <c r="R20">
        <v>5.84</v>
      </c>
      <c r="S20">
        <v>23</v>
      </c>
      <c r="T20">
        <v>56.99</v>
      </c>
      <c r="U20" s="114">
        <f t="shared" si="2"/>
        <v>267.60000000000002</v>
      </c>
      <c r="V20" s="112">
        <f t="shared" si="3"/>
        <v>0</v>
      </c>
      <c r="Y20">
        <f>BAWANA!AW20+BAWANA!AX20</f>
        <v>26.2</v>
      </c>
      <c r="Z20">
        <f>BAWANA!BD20+BAWANA!BE20</f>
        <v>26.2</v>
      </c>
      <c r="AA20">
        <f>BAWANA!X20+BAWANA!Y20</f>
        <v>26.2</v>
      </c>
      <c r="AB20">
        <f>BAWANA!AE20+BAWANA!AF20</f>
        <v>26.2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267.60000000000002</v>
      </c>
      <c r="E21">
        <f>BAWANA!AM21</f>
        <v>0</v>
      </c>
      <c r="F21">
        <f t="shared" si="4"/>
        <v>256</v>
      </c>
      <c r="G21">
        <f t="shared" si="5"/>
        <v>267.60000000000002</v>
      </c>
      <c r="H21" s="112"/>
      <c r="I21">
        <f>BRPL_EOD!AI21+BRPL_EOD!AJ21</f>
        <v>134.61000000000001</v>
      </c>
      <c r="J21">
        <f>BYPL_EOD!AI21+BYPL_EOD!AJ21</f>
        <v>47.16</v>
      </c>
      <c r="K21">
        <f>MES_EOD!AI21+MES_EOD!AJ21</f>
        <v>5.84</v>
      </c>
      <c r="L21">
        <f>NDMC_EOD!AI21+NDMC_EOD!AJ21</f>
        <v>23</v>
      </c>
      <c r="M21">
        <f>TPDDL_EOD!AI21+TPDDL_EOD!AJ21</f>
        <v>56.99</v>
      </c>
      <c r="N21">
        <f t="shared" si="0"/>
        <v>267.60000000000002</v>
      </c>
      <c r="O21" s="112">
        <f t="shared" si="1"/>
        <v>0</v>
      </c>
      <c r="P21">
        <v>134.61000000000001</v>
      </c>
      <c r="Q21">
        <v>47.16</v>
      </c>
      <c r="R21">
        <v>5.84</v>
      </c>
      <c r="S21">
        <v>23</v>
      </c>
      <c r="T21">
        <v>56.99</v>
      </c>
      <c r="U21" s="114">
        <f t="shared" si="2"/>
        <v>267.60000000000002</v>
      </c>
      <c r="V21" s="112">
        <f t="shared" si="3"/>
        <v>0</v>
      </c>
      <c r="Y21">
        <f>BAWANA!AW21+BAWANA!AX21</f>
        <v>26.2</v>
      </c>
      <c r="Z21">
        <f>BAWANA!BD21+BAWANA!BE21</f>
        <v>26.2</v>
      </c>
      <c r="AA21">
        <f>BAWANA!X21+BAWANA!Y21</f>
        <v>26.2</v>
      </c>
      <c r="AB21">
        <f>BAWANA!AE21+BAWANA!AF21</f>
        <v>26.2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267.60000000000002</v>
      </c>
      <c r="E22">
        <f>BAWANA!AM22</f>
        <v>0</v>
      </c>
      <c r="F22">
        <f t="shared" si="4"/>
        <v>256</v>
      </c>
      <c r="G22">
        <f t="shared" si="5"/>
        <v>267.60000000000002</v>
      </c>
      <c r="H22" s="112"/>
      <c r="I22">
        <f>BRPL_EOD!AI22+BRPL_EOD!AJ22</f>
        <v>134.61000000000001</v>
      </c>
      <c r="J22">
        <f>BYPL_EOD!AI22+BYPL_EOD!AJ22</f>
        <v>47.16</v>
      </c>
      <c r="K22">
        <f>MES_EOD!AI22+MES_EOD!AJ22</f>
        <v>5.84</v>
      </c>
      <c r="L22">
        <f>NDMC_EOD!AI22+NDMC_EOD!AJ22</f>
        <v>23</v>
      </c>
      <c r="M22">
        <f>TPDDL_EOD!AI22+TPDDL_EOD!AJ22</f>
        <v>56.99</v>
      </c>
      <c r="N22">
        <f t="shared" si="0"/>
        <v>267.60000000000002</v>
      </c>
      <c r="O22" s="112">
        <f t="shared" si="1"/>
        <v>0</v>
      </c>
      <c r="P22">
        <v>134.61000000000001</v>
      </c>
      <c r="Q22">
        <v>47.16</v>
      </c>
      <c r="R22">
        <v>5.84</v>
      </c>
      <c r="S22">
        <v>23</v>
      </c>
      <c r="T22">
        <v>56.99</v>
      </c>
      <c r="U22" s="114">
        <f t="shared" si="2"/>
        <v>267.60000000000002</v>
      </c>
      <c r="V22" s="112">
        <f t="shared" si="3"/>
        <v>0</v>
      </c>
      <c r="Y22">
        <f>BAWANA!AW22+BAWANA!AX22</f>
        <v>26.2</v>
      </c>
      <c r="Z22">
        <f>BAWANA!BD22+BAWANA!BE22</f>
        <v>26.2</v>
      </c>
      <c r="AA22">
        <f>BAWANA!X22+BAWANA!Y22</f>
        <v>26.2</v>
      </c>
      <c r="AB22">
        <f>BAWANA!AE22+BAWANA!AF22</f>
        <v>26.2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267.60000000000002</v>
      </c>
      <c r="E23">
        <f>BAWANA!AM23</f>
        <v>0</v>
      </c>
      <c r="F23">
        <f t="shared" si="4"/>
        <v>256</v>
      </c>
      <c r="G23">
        <f t="shared" si="5"/>
        <v>267.60000000000002</v>
      </c>
      <c r="H23" s="112"/>
      <c r="I23">
        <f>BRPL_EOD!AI23+BRPL_EOD!AJ23</f>
        <v>134.61000000000001</v>
      </c>
      <c r="J23">
        <f>BYPL_EOD!AI23+BYPL_EOD!AJ23</f>
        <v>47.16</v>
      </c>
      <c r="K23">
        <f>MES_EOD!AI23+MES_EOD!AJ23</f>
        <v>5.84</v>
      </c>
      <c r="L23">
        <f>NDMC_EOD!AI23+NDMC_EOD!AJ23</f>
        <v>23</v>
      </c>
      <c r="M23">
        <f>TPDDL_EOD!AI23+TPDDL_EOD!AJ23</f>
        <v>56.99</v>
      </c>
      <c r="N23">
        <f t="shared" si="0"/>
        <v>267.60000000000002</v>
      </c>
      <c r="O23" s="112">
        <f t="shared" si="1"/>
        <v>0</v>
      </c>
      <c r="P23">
        <v>134.61000000000001</v>
      </c>
      <c r="Q23">
        <v>47.16</v>
      </c>
      <c r="R23">
        <v>5.84</v>
      </c>
      <c r="S23">
        <v>23</v>
      </c>
      <c r="T23">
        <v>56.99</v>
      </c>
      <c r="U23" s="114">
        <f t="shared" si="2"/>
        <v>267.60000000000002</v>
      </c>
      <c r="V23" s="112">
        <f t="shared" si="3"/>
        <v>0</v>
      </c>
      <c r="Y23">
        <f>BAWANA!AW23+BAWANA!AX23</f>
        <v>26.2</v>
      </c>
      <c r="Z23">
        <f>BAWANA!BD23+BAWANA!BE23</f>
        <v>26.2</v>
      </c>
      <c r="AA23">
        <f>BAWANA!X23+BAWANA!Y23</f>
        <v>26.2</v>
      </c>
      <c r="AB23">
        <f>BAWANA!AE23+BAWANA!AF23</f>
        <v>26.2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267.60000000000002</v>
      </c>
      <c r="E24">
        <f>BAWANA!AM24</f>
        <v>0</v>
      </c>
      <c r="F24">
        <f t="shared" si="4"/>
        <v>256</v>
      </c>
      <c r="G24">
        <f t="shared" si="5"/>
        <v>267.60000000000002</v>
      </c>
      <c r="H24" s="112"/>
      <c r="I24">
        <f>BRPL_EOD!AI24+BRPL_EOD!AJ24</f>
        <v>134.61000000000001</v>
      </c>
      <c r="J24">
        <f>BYPL_EOD!AI24+BYPL_EOD!AJ24</f>
        <v>47.16</v>
      </c>
      <c r="K24">
        <f>MES_EOD!AI24+MES_EOD!AJ24</f>
        <v>5.84</v>
      </c>
      <c r="L24">
        <f>NDMC_EOD!AI24+NDMC_EOD!AJ24</f>
        <v>23</v>
      </c>
      <c r="M24">
        <f>TPDDL_EOD!AI24+TPDDL_EOD!AJ24</f>
        <v>56.99</v>
      </c>
      <c r="N24">
        <f t="shared" si="0"/>
        <v>267.60000000000002</v>
      </c>
      <c r="O24" s="112">
        <f t="shared" si="1"/>
        <v>0</v>
      </c>
      <c r="P24">
        <v>134.61000000000001</v>
      </c>
      <c r="Q24">
        <v>47.16</v>
      </c>
      <c r="R24">
        <v>5.84</v>
      </c>
      <c r="S24">
        <v>23</v>
      </c>
      <c r="T24">
        <v>56.99</v>
      </c>
      <c r="U24" s="114">
        <f t="shared" si="2"/>
        <v>267.60000000000002</v>
      </c>
      <c r="V24" s="112">
        <f t="shared" si="3"/>
        <v>0</v>
      </c>
      <c r="Y24">
        <f>BAWANA!AW24+BAWANA!AX24</f>
        <v>26.2</v>
      </c>
      <c r="Z24">
        <f>BAWANA!BD24+BAWANA!BE24</f>
        <v>26.2</v>
      </c>
      <c r="AA24">
        <f>BAWANA!X24+BAWANA!Y24</f>
        <v>26.2</v>
      </c>
      <c r="AB24">
        <f>BAWANA!AE24+BAWANA!AF24</f>
        <v>26.2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267.60000000000002</v>
      </c>
      <c r="E25">
        <f>BAWANA!AM25</f>
        <v>0</v>
      </c>
      <c r="F25">
        <f t="shared" si="4"/>
        <v>256</v>
      </c>
      <c r="G25">
        <f t="shared" si="5"/>
        <v>267.60000000000002</v>
      </c>
      <c r="H25" s="112"/>
      <c r="I25">
        <f>BRPL_EOD!AI25+BRPL_EOD!AJ25</f>
        <v>134.61000000000001</v>
      </c>
      <c r="J25">
        <f>BYPL_EOD!AI25+BYPL_EOD!AJ25</f>
        <v>47.16</v>
      </c>
      <c r="K25">
        <f>MES_EOD!AI25+MES_EOD!AJ25</f>
        <v>5.84</v>
      </c>
      <c r="L25">
        <f>NDMC_EOD!AI25+NDMC_EOD!AJ25</f>
        <v>23</v>
      </c>
      <c r="M25">
        <f>TPDDL_EOD!AI25+TPDDL_EOD!AJ25</f>
        <v>56.99</v>
      </c>
      <c r="N25">
        <f t="shared" si="0"/>
        <v>267.60000000000002</v>
      </c>
      <c r="O25" s="112">
        <f t="shared" si="1"/>
        <v>0</v>
      </c>
      <c r="P25">
        <v>134.61000000000001</v>
      </c>
      <c r="Q25">
        <v>47.16</v>
      </c>
      <c r="R25">
        <v>5.84</v>
      </c>
      <c r="S25">
        <v>23</v>
      </c>
      <c r="T25">
        <v>56.99</v>
      </c>
      <c r="U25" s="114">
        <f t="shared" si="2"/>
        <v>267.60000000000002</v>
      </c>
      <c r="V25" s="112">
        <f t="shared" si="3"/>
        <v>0</v>
      </c>
      <c r="Y25">
        <f>BAWANA!AW25+BAWANA!AX25</f>
        <v>26.2</v>
      </c>
      <c r="Z25">
        <f>BAWANA!BD25+BAWANA!BE25</f>
        <v>26.2</v>
      </c>
      <c r="AA25">
        <f>BAWANA!X25+BAWANA!Y25</f>
        <v>26.2</v>
      </c>
      <c r="AB25">
        <f>BAWANA!AE25+BAWANA!AF25</f>
        <v>26.2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267.60000000000002</v>
      </c>
      <c r="E26">
        <f>BAWANA!AM26</f>
        <v>0</v>
      </c>
      <c r="F26">
        <f t="shared" si="4"/>
        <v>256</v>
      </c>
      <c r="G26">
        <f t="shared" si="5"/>
        <v>267.60000000000002</v>
      </c>
      <c r="H26" s="112"/>
      <c r="I26">
        <f>BRPL_EOD!AI26+BRPL_EOD!AJ26</f>
        <v>134.61000000000001</v>
      </c>
      <c r="J26">
        <f>BYPL_EOD!AI26+BYPL_EOD!AJ26</f>
        <v>47.16</v>
      </c>
      <c r="K26">
        <f>MES_EOD!AI26+MES_EOD!AJ26</f>
        <v>5.84</v>
      </c>
      <c r="L26">
        <f>NDMC_EOD!AI26+NDMC_EOD!AJ26</f>
        <v>23</v>
      </c>
      <c r="M26">
        <f>TPDDL_EOD!AI26+TPDDL_EOD!AJ26</f>
        <v>56.99</v>
      </c>
      <c r="N26">
        <f t="shared" si="0"/>
        <v>267.60000000000002</v>
      </c>
      <c r="O26" s="112">
        <f t="shared" si="1"/>
        <v>0</v>
      </c>
      <c r="P26">
        <v>134.61000000000001</v>
      </c>
      <c r="Q26">
        <v>47.16</v>
      </c>
      <c r="R26">
        <v>5.84</v>
      </c>
      <c r="S26">
        <v>23</v>
      </c>
      <c r="T26">
        <v>56.99</v>
      </c>
      <c r="U26" s="114">
        <f t="shared" si="2"/>
        <v>267.60000000000002</v>
      </c>
      <c r="V26" s="112">
        <f t="shared" si="3"/>
        <v>0</v>
      </c>
      <c r="Y26">
        <f>BAWANA!AW26+BAWANA!AX26</f>
        <v>26.2</v>
      </c>
      <c r="Z26">
        <f>BAWANA!BD26+BAWANA!BE26</f>
        <v>26.2</v>
      </c>
      <c r="AA26">
        <f>BAWANA!X26+BAWANA!Y26</f>
        <v>26.2</v>
      </c>
      <c r="AB26">
        <f>BAWANA!AE26+BAWANA!AF26</f>
        <v>26.2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132.16</v>
      </c>
      <c r="J27">
        <f>BYPL_EOD!AI27+BYPL_EOD!AJ27</f>
        <v>45</v>
      </c>
      <c r="K27">
        <f>MES_EOD!AI27+MES_EOD!AJ27</f>
        <v>5.84</v>
      </c>
      <c r="L27">
        <f>NDMC_EOD!AI27+NDMC_EOD!AJ27</f>
        <v>23</v>
      </c>
      <c r="M27">
        <f>TPDDL_EOD!AI27+TPDDL_EOD!AJ27</f>
        <v>50</v>
      </c>
      <c r="N27">
        <f t="shared" si="0"/>
        <v>256</v>
      </c>
      <c r="O27" s="112">
        <f t="shared" si="1"/>
        <v>0</v>
      </c>
      <c r="P27">
        <v>132.16</v>
      </c>
      <c r="Q27">
        <v>45</v>
      </c>
      <c r="R27">
        <v>5.84</v>
      </c>
      <c r="S27">
        <v>23</v>
      </c>
      <c r="T27">
        <v>50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112.56</v>
      </c>
      <c r="J28">
        <f>BYPL_EOD!AI28+BYPL_EOD!AJ28</f>
        <v>45</v>
      </c>
      <c r="K28">
        <f>MES_EOD!AI28+MES_EOD!AJ28</f>
        <v>5.84</v>
      </c>
      <c r="L28">
        <f>NDMC_EOD!AI28+NDMC_EOD!AJ28</f>
        <v>23</v>
      </c>
      <c r="M28">
        <f>TPDDL_EOD!AI28+TPDDL_EOD!AJ28</f>
        <v>69.61</v>
      </c>
      <c r="N28">
        <f t="shared" si="0"/>
        <v>256.01</v>
      </c>
      <c r="O28" s="112">
        <f t="shared" si="1"/>
        <v>-9.9999999999909051E-3</v>
      </c>
      <c r="P28">
        <v>112.55560329674623</v>
      </c>
      <c r="Q28">
        <v>44.998242256161873</v>
      </c>
      <c r="R28">
        <v>5.8397718839107844</v>
      </c>
      <c r="S28">
        <v>22.999101597593846</v>
      </c>
      <c r="T28">
        <v>69.607280965587279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112.56</v>
      </c>
      <c r="J29">
        <f>BYPL_EOD!AI29+BYPL_EOD!AJ29</f>
        <v>45</v>
      </c>
      <c r="K29">
        <f>MES_EOD!AI29+MES_EOD!AJ29</f>
        <v>5.84</v>
      </c>
      <c r="L29">
        <f>NDMC_EOD!AI29+NDMC_EOD!AJ29</f>
        <v>23</v>
      </c>
      <c r="M29">
        <f>TPDDL_EOD!AI29+TPDDL_EOD!AJ29</f>
        <v>69.61</v>
      </c>
      <c r="N29">
        <f t="shared" si="0"/>
        <v>256.01</v>
      </c>
      <c r="O29" s="112">
        <f t="shared" si="1"/>
        <v>-9.9999999999909051E-3</v>
      </c>
      <c r="P29">
        <v>112.55560329674623</v>
      </c>
      <c r="Q29">
        <v>44.998242256161873</v>
      </c>
      <c r="R29">
        <v>5.8397718839107844</v>
      </c>
      <c r="S29">
        <v>22.999101597593846</v>
      </c>
      <c r="T29">
        <v>69.607280965587279</v>
      </c>
      <c r="U29" s="114">
        <f t="shared" si="2"/>
        <v>256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107.56</v>
      </c>
      <c r="J30">
        <f>BYPL_EOD!AI30+BYPL_EOD!AJ30</f>
        <v>50</v>
      </c>
      <c r="K30">
        <f>MES_EOD!AI30+MES_EOD!AJ30</f>
        <v>5.84</v>
      </c>
      <c r="L30">
        <f>NDMC_EOD!AI30+NDMC_EOD!AJ30</f>
        <v>23</v>
      </c>
      <c r="M30">
        <f>TPDDL_EOD!AI30+TPDDL_EOD!AJ30</f>
        <v>69.61</v>
      </c>
      <c r="N30">
        <f t="shared" si="0"/>
        <v>256.01</v>
      </c>
      <c r="O30" s="112">
        <f t="shared" si="1"/>
        <v>-9.9999999999909051E-3</v>
      </c>
      <c r="P30">
        <v>107.55579860161713</v>
      </c>
      <c r="Q30">
        <v>49.998046951290966</v>
      </c>
      <c r="R30">
        <v>5.8397718839107844</v>
      </c>
      <c r="S30">
        <v>22.999101597593846</v>
      </c>
      <c r="T30">
        <v>69.607280965587279</v>
      </c>
      <c r="U30" s="114">
        <f t="shared" si="2"/>
        <v>255.99999999999997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256</v>
      </c>
      <c r="E31">
        <f>BAWANA!AM31</f>
        <v>0</v>
      </c>
      <c r="F31">
        <f t="shared" si="4"/>
        <v>256</v>
      </c>
      <c r="G31">
        <f t="shared" si="5"/>
        <v>256</v>
      </c>
      <c r="H31" s="112"/>
      <c r="I31">
        <f>BRPL_EOD!AI31+BRPL_EOD!AJ31</f>
        <v>107.56</v>
      </c>
      <c r="J31">
        <f>BYPL_EOD!AI31+BYPL_EOD!AJ31</f>
        <v>50</v>
      </c>
      <c r="K31">
        <f>MES_EOD!AI31+MES_EOD!AJ31</f>
        <v>5.84</v>
      </c>
      <c r="L31">
        <f>NDMC_EOD!AI31+NDMC_EOD!AJ31</f>
        <v>23</v>
      </c>
      <c r="M31">
        <f>TPDDL_EOD!AI31+TPDDL_EOD!AJ31</f>
        <v>69.61</v>
      </c>
      <c r="N31">
        <f t="shared" si="0"/>
        <v>256.01</v>
      </c>
      <c r="O31" s="112">
        <f t="shared" si="1"/>
        <v>-9.9999999999909051E-3</v>
      </c>
      <c r="P31">
        <v>107.55579860161713</v>
      </c>
      <c r="Q31">
        <v>49.998046951290966</v>
      </c>
      <c r="R31">
        <v>5.8397718839107844</v>
      </c>
      <c r="S31">
        <v>22.999101597593846</v>
      </c>
      <c r="T31">
        <v>69.607280965587279</v>
      </c>
      <c r="U31" s="114">
        <f t="shared" si="2"/>
        <v>255.99999999999997</v>
      </c>
      <c r="V31" s="112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256</v>
      </c>
      <c r="E32">
        <f>BAWANA!AM32</f>
        <v>0</v>
      </c>
      <c r="F32">
        <f t="shared" si="4"/>
        <v>256</v>
      </c>
      <c r="G32">
        <f t="shared" si="5"/>
        <v>256</v>
      </c>
      <c r="H32" s="112"/>
      <c r="I32">
        <f>BRPL_EOD!AI32+BRPL_EOD!AJ32</f>
        <v>107.56</v>
      </c>
      <c r="J32">
        <f>BYPL_EOD!AI32+BYPL_EOD!AJ32</f>
        <v>50</v>
      </c>
      <c r="K32">
        <f>MES_EOD!AI32+MES_EOD!AJ32</f>
        <v>5.84</v>
      </c>
      <c r="L32">
        <f>NDMC_EOD!AI32+NDMC_EOD!AJ32</f>
        <v>23</v>
      </c>
      <c r="M32">
        <f>TPDDL_EOD!AI32+TPDDL_EOD!AJ32</f>
        <v>69.61</v>
      </c>
      <c r="N32">
        <f t="shared" si="0"/>
        <v>256.01</v>
      </c>
      <c r="O32" s="112">
        <f t="shared" si="1"/>
        <v>-9.9999999999909051E-3</v>
      </c>
      <c r="P32">
        <v>107.55579860161713</v>
      </c>
      <c r="Q32">
        <v>49.998046951290966</v>
      </c>
      <c r="R32">
        <v>5.8397718839107844</v>
      </c>
      <c r="S32">
        <v>22.999101597593846</v>
      </c>
      <c r="T32">
        <v>69.607280965587279</v>
      </c>
      <c r="U32" s="114">
        <f t="shared" si="2"/>
        <v>255.99999999999997</v>
      </c>
      <c r="V32" s="112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256</v>
      </c>
      <c r="E33">
        <f>BAWANA!AM33</f>
        <v>0</v>
      </c>
      <c r="F33">
        <f t="shared" si="4"/>
        <v>256</v>
      </c>
      <c r="G33">
        <f t="shared" si="5"/>
        <v>256</v>
      </c>
      <c r="H33" s="112"/>
      <c r="I33">
        <f>BRPL_EOD!AI33+BRPL_EOD!AJ33</f>
        <v>107.56</v>
      </c>
      <c r="J33">
        <f>BYPL_EOD!AI33+BYPL_EOD!AJ33</f>
        <v>50</v>
      </c>
      <c r="K33">
        <f>MES_EOD!AI33+MES_EOD!AJ33</f>
        <v>5.84</v>
      </c>
      <c r="L33">
        <f>NDMC_EOD!AI33+NDMC_EOD!AJ33</f>
        <v>23</v>
      </c>
      <c r="M33">
        <f>TPDDL_EOD!AI33+TPDDL_EOD!AJ33</f>
        <v>69.61</v>
      </c>
      <c r="N33">
        <f t="shared" si="0"/>
        <v>256.01</v>
      </c>
      <c r="O33" s="112">
        <f t="shared" si="1"/>
        <v>-9.9999999999909051E-3</v>
      </c>
      <c r="P33">
        <v>107.55579860161713</v>
      </c>
      <c r="Q33">
        <v>49.998046951290966</v>
      </c>
      <c r="R33">
        <v>5.8397718839107844</v>
      </c>
      <c r="S33">
        <v>22.999101597593846</v>
      </c>
      <c r="T33">
        <v>69.607280965587279</v>
      </c>
      <c r="U33" s="114">
        <f t="shared" si="2"/>
        <v>255.99999999999997</v>
      </c>
      <c r="V33" s="112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256</v>
      </c>
      <c r="E34">
        <f>BAWANA!AM34</f>
        <v>0</v>
      </c>
      <c r="F34">
        <f t="shared" si="4"/>
        <v>256</v>
      </c>
      <c r="G34">
        <f t="shared" si="5"/>
        <v>256</v>
      </c>
      <c r="H34" s="112"/>
      <c r="I34">
        <f>BRPL_EOD!AI34+BRPL_EOD!AJ34</f>
        <v>107.56</v>
      </c>
      <c r="J34">
        <f>BYPL_EOD!AI34+BYPL_EOD!AJ34</f>
        <v>50</v>
      </c>
      <c r="K34">
        <f>MES_EOD!AI34+MES_EOD!AJ34</f>
        <v>5.84</v>
      </c>
      <c r="L34">
        <f>NDMC_EOD!AI34+NDMC_EOD!AJ34</f>
        <v>23</v>
      </c>
      <c r="M34">
        <f>TPDDL_EOD!AI34+TPDDL_EOD!AJ34</f>
        <v>69.61</v>
      </c>
      <c r="N34">
        <f t="shared" si="0"/>
        <v>256.01</v>
      </c>
      <c r="O34" s="112">
        <f t="shared" si="1"/>
        <v>-9.9999999999909051E-3</v>
      </c>
      <c r="P34">
        <v>107.55579860161713</v>
      </c>
      <c r="Q34">
        <v>49.998046951290966</v>
      </c>
      <c r="R34">
        <v>5.8397718839107844</v>
      </c>
      <c r="S34">
        <v>22.999101597593846</v>
      </c>
      <c r="T34">
        <v>69.607280965587279</v>
      </c>
      <c r="U34" s="114">
        <f t="shared" si="2"/>
        <v>255.99999999999997</v>
      </c>
      <c r="V34" s="112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256</v>
      </c>
      <c r="E35">
        <f>BAWANA!AM35</f>
        <v>0</v>
      </c>
      <c r="F35">
        <f t="shared" si="4"/>
        <v>256</v>
      </c>
      <c r="G35">
        <f t="shared" si="5"/>
        <v>256</v>
      </c>
      <c r="H35" s="112"/>
      <c r="I35">
        <f>BRPL_EOD!AI35+BRPL_EOD!AJ35</f>
        <v>112.56</v>
      </c>
      <c r="J35">
        <f>BYPL_EOD!AI35+BYPL_EOD!AJ35</f>
        <v>45</v>
      </c>
      <c r="K35">
        <f>MES_EOD!AI35+MES_EOD!AJ35</f>
        <v>5.84</v>
      </c>
      <c r="L35">
        <f>NDMC_EOD!AI35+NDMC_EOD!AJ35</f>
        <v>23</v>
      </c>
      <c r="M35">
        <f>TPDDL_EOD!AI35+TPDDL_EOD!AJ35</f>
        <v>69.61</v>
      </c>
      <c r="N35">
        <f t="shared" si="0"/>
        <v>256.01</v>
      </c>
      <c r="O35" s="112">
        <f t="shared" si="1"/>
        <v>-9.9999999999909051E-3</v>
      </c>
      <c r="P35">
        <v>112.55560329674623</v>
      </c>
      <c r="Q35">
        <v>44.998242256161873</v>
      </c>
      <c r="R35">
        <v>5.8397718839107844</v>
      </c>
      <c r="S35">
        <v>22.999101597593846</v>
      </c>
      <c r="T35">
        <v>69.607280965587279</v>
      </c>
      <c r="U35" s="114">
        <f t="shared" si="2"/>
        <v>256</v>
      </c>
      <c r="V35" s="112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256</v>
      </c>
      <c r="E36">
        <f>BAWANA!AM36</f>
        <v>0</v>
      </c>
      <c r="F36">
        <f t="shared" si="4"/>
        <v>256</v>
      </c>
      <c r="G36">
        <f t="shared" si="5"/>
        <v>256</v>
      </c>
      <c r="H36" s="112"/>
      <c r="I36">
        <f>BRPL_EOD!AI36+BRPL_EOD!AJ36</f>
        <v>112.56</v>
      </c>
      <c r="J36">
        <f>BYPL_EOD!AI36+BYPL_EOD!AJ36</f>
        <v>45</v>
      </c>
      <c r="K36">
        <f>MES_EOD!AI36+MES_EOD!AJ36</f>
        <v>5.84</v>
      </c>
      <c r="L36">
        <f>NDMC_EOD!AI36+NDMC_EOD!AJ36</f>
        <v>23</v>
      </c>
      <c r="M36">
        <f>TPDDL_EOD!AI36+TPDDL_EOD!AJ36</f>
        <v>69.61</v>
      </c>
      <c r="N36">
        <f t="shared" si="0"/>
        <v>256.01</v>
      </c>
      <c r="O36" s="112">
        <f t="shared" si="1"/>
        <v>-9.9999999999909051E-3</v>
      </c>
      <c r="P36">
        <v>112.55560329674623</v>
      </c>
      <c r="Q36">
        <v>44.998242256161873</v>
      </c>
      <c r="R36">
        <v>5.8397718839107844</v>
      </c>
      <c r="S36">
        <v>22.999101597593846</v>
      </c>
      <c r="T36">
        <v>69.607280965587279</v>
      </c>
      <c r="U36" s="114">
        <f t="shared" si="2"/>
        <v>256</v>
      </c>
      <c r="V36" s="112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256</v>
      </c>
      <c r="E37">
        <f>BAWANA!AM37</f>
        <v>0</v>
      </c>
      <c r="F37">
        <f t="shared" si="4"/>
        <v>256</v>
      </c>
      <c r="G37">
        <f t="shared" si="5"/>
        <v>256</v>
      </c>
      <c r="H37" s="112"/>
      <c r="I37">
        <f>BRPL_EOD!AI37+BRPL_EOD!AJ37</f>
        <v>112.56</v>
      </c>
      <c r="J37">
        <f>BYPL_EOD!AI37+BYPL_EOD!AJ37</f>
        <v>45</v>
      </c>
      <c r="K37">
        <f>MES_EOD!AI37+MES_EOD!AJ37</f>
        <v>5.84</v>
      </c>
      <c r="L37">
        <f>NDMC_EOD!AI37+NDMC_EOD!AJ37</f>
        <v>23</v>
      </c>
      <c r="M37">
        <f>TPDDL_EOD!AI37+TPDDL_EOD!AJ37</f>
        <v>69.61</v>
      </c>
      <c r="N37">
        <f t="shared" si="0"/>
        <v>256.01</v>
      </c>
      <c r="O37" s="112">
        <f t="shared" si="1"/>
        <v>-9.9999999999909051E-3</v>
      </c>
      <c r="P37">
        <v>112.55560329674623</v>
      </c>
      <c r="Q37">
        <v>44.998242256161873</v>
      </c>
      <c r="R37">
        <v>5.8397718839107844</v>
      </c>
      <c r="S37">
        <v>22.999101597593846</v>
      </c>
      <c r="T37">
        <v>69.607280965587279</v>
      </c>
      <c r="U37" s="114">
        <f t="shared" si="2"/>
        <v>256</v>
      </c>
      <c r="V37" s="112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256</v>
      </c>
      <c r="E38">
        <f>BAWANA!AM38</f>
        <v>0</v>
      </c>
      <c r="F38">
        <f t="shared" si="4"/>
        <v>256</v>
      </c>
      <c r="G38">
        <f t="shared" si="5"/>
        <v>256</v>
      </c>
      <c r="H38" s="112"/>
      <c r="I38">
        <f>BRPL_EOD!AI38+BRPL_EOD!AJ38</f>
        <v>112.56</v>
      </c>
      <c r="J38">
        <f>BYPL_EOD!AI38+BYPL_EOD!AJ38</f>
        <v>45</v>
      </c>
      <c r="K38">
        <f>MES_EOD!AI38+MES_EOD!AJ38</f>
        <v>5.84</v>
      </c>
      <c r="L38">
        <f>NDMC_EOD!AI38+NDMC_EOD!AJ38</f>
        <v>23</v>
      </c>
      <c r="M38">
        <f>TPDDL_EOD!AI38+TPDDL_EOD!AJ38</f>
        <v>69.61</v>
      </c>
      <c r="N38">
        <f t="shared" si="0"/>
        <v>256.01</v>
      </c>
      <c r="O38" s="112">
        <f t="shared" si="1"/>
        <v>-9.9999999999909051E-3</v>
      </c>
      <c r="P38">
        <v>112.55560329674623</v>
      </c>
      <c r="Q38">
        <v>44.998242256161873</v>
      </c>
      <c r="R38">
        <v>5.8397718839107844</v>
      </c>
      <c r="S38">
        <v>22.999101597593846</v>
      </c>
      <c r="T38">
        <v>69.607280965587279</v>
      </c>
      <c r="U38" s="114">
        <f t="shared" si="2"/>
        <v>256</v>
      </c>
      <c r="V38" s="112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256</v>
      </c>
      <c r="E39">
        <f>BAWANA!AM39</f>
        <v>0</v>
      </c>
      <c r="F39">
        <f t="shared" si="4"/>
        <v>256</v>
      </c>
      <c r="G39">
        <f t="shared" si="5"/>
        <v>256</v>
      </c>
      <c r="H39" s="112"/>
      <c r="I39">
        <f>BRPL_EOD!AI39+BRPL_EOD!AJ39</f>
        <v>112.56</v>
      </c>
      <c r="J39">
        <f>BYPL_EOD!AI39+BYPL_EOD!AJ39</f>
        <v>45</v>
      </c>
      <c r="K39">
        <f>MES_EOD!AI39+MES_EOD!AJ39</f>
        <v>5.84</v>
      </c>
      <c r="L39">
        <f>NDMC_EOD!AI39+NDMC_EOD!AJ39</f>
        <v>23</v>
      </c>
      <c r="M39">
        <f>TPDDL_EOD!AI39+TPDDL_EOD!AJ39</f>
        <v>69.61</v>
      </c>
      <c r="N39">
        <f t="shared" si="0"/>
        <v>256.01</v>
      </c>
      <c r="O39" s="112">
        <f t="shared" si="1"/>
        <v>-9.9999999999909051E-3</v>
      </c>
      <c r="P39">
        <v>112.55560329674623</v>
      </c>
      <c r="Q39">
        <v>44.998242256161873</v>
      </c>
      <c r="R39">
        <v>5.8397718839107844</v>
      </c>
      <c r="S39">
        <v>22.999101597593846</v>
      </c>
      <c r="T39">
        <v>69.607280965587279</v>
      </c>
      <c r="U39" s="114">
        <f t="shared" si="2"/>
        <v>256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256</v>
      </c>
      <c r="E40">
        <f>BAWANA!AM40</f>
        <v>0</v>
      </c>
      <c r="F40">
        <f t="shared" si="4"/>
        <v>256</v>
      </c>
      <c r="G40">
        <f t="shared" si="5"/>
        <v>256</v>
      </c>
      <c r="H40" s="112"/>
      <c r="I40">
        <f>BRPL_EOD!AI40+BRPL_EOD!AJ40</f>
        <v>112.56</v>
      </c>
      <c r="J40">
        <f>BYPL_EOD!AI40+BYPL_EOD!AJ40</f>
        <v>45</v>
      </c>
      <c r="K40">
        <f>MES_EOD!AI40+MES_EOD!AJ40</f>
        <v>5.84</v>
      </c>
      <c r="L40">
        <f>NDMC_EOD!AI40+NDMC_EOD!AJ40</f>
        <v>23</v>
      </c>
      <c r="M40">
        <f>TPDDL_EOD!AI40+TPDDL_EOD!AJ40</f>
        <v>69.61</v>
      </c>
      <c r="N40">
        <f t="shared" si="0"/>
        <v>256.01</v>
      </c>
      <c r="O40" s="112">
        <f t="shared" si="1"/>
        <v>-9.9999999999909051E-3</v>
      </c>
      <c r="P40">
        <v>112.55560329674623</v>
      </c>
      <c r="Q40">
        <v>44.998242256161873</v>
      </c>
      <c r="R40">
        <v>5.8397718839107844</v>
      </c>
      <c r="S40">
        <v>22.999101597593846</v>
      </c>
      <c r="T40">
        <v>69.607280965587279</v>
      </c>
      <c r="U40" s="114">
        <f t="shared" si="2"/>
        <v>256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256</v>
      </c>
      <c r="E41">
        <f>BAWANA!AM41</f>
        <v>0</v>
      </c>
      <c r="F41">
        <f t="shared" si="4"/>
        <v>256</v>
      </c>
      <c r="G41">
        <f t="shared" si="5"/>
        <v>256</v>
      </c>
      <c r="H41" s="112"/>
      <c r="I41">
        <f>BRPL_EOD!AI41+BRPL_EOD!AJ41</f>
        <v>112.56</v>
      </c>
      <c r="J41">
        <f>BYPL_EOD!AI41+BYPL_EOD!AJ41</f>
        <v>45</v>
      </c>
      <c r="K41">
        <f>MES_EOD!AI41+MES_EOD!AJ41</f>
        <v>5.84</v>
      </c>
      <c r="L41">
        <f>NDMC_EOD!AI41+NDMC_EOD!AJ41</f>
        <v>23</v>
      </c>
      <c r="M41">
        <f>TPDDL_EOD!AI41+TPDDL_EOD!AJ41</f>
        <v>69.61</v>
      </c>
      <c r="N41">
        <f t="shared" si="0"/>
        <v>256.01</v>
      </c>
      <c r="O41" s="112">
        <f t="shared" si="1"/>
        <v>-9.9999999999909051E-3</v>
      </c>
      <c r="P41">
        <v>112.55560329674623</v>
      </c>
      <c r="Q41">
        <v>44.998242256161873</v>
      </c>
      <c r="R41">
        <v>5.8397718839107844</v>
      </c>
      <c r="S41">
        <v>22.999101597593846</v>
      </c>
      <c r="T41">
        <v>69.607280965587279</v>
      </c>
      <c r="U41" s="114">
        <f t="shared" si="2"/>
        <v>256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256</v>
      </c>
      <c r="E42">
        <f>BAWANA!AM42</f>
        <v>0</v>
      </c>
      <c r="F42">
        <f t="shared" si="4"/>
        <v>256</v>
      </c>
      <c r="G42">
        <f t="shared" si="5"/>
        <v>256</v>
      </c>
      <c r="H42" s="112"/>
      <c r="I42">
        <f>BRPL_EOD!AI42+BRPL_EOD!AJ42</f>
        <v>112.56</v>
      </c>
      <c r="J42">
        <f>BYPL_EOD!AI42+BYPL_EOD!AJ42</f>
        <v>45</v>
      </c>
      <c r="K42">
        <f>MES_EOD!AI42+MES_EOD!AJ42</f>
        <v>5.84</v>
      </c>
      <c r="L42">
        <f>NDMC_EOD!AI42+NDMC_EOD!AJ42</f>
        <v>23</v>
      </c>
      <c r="M42">
        <f>TPDDL_EOD!AI42+TPDDL_EOD!AJ42</f>
        <v>69.61</v>
      </c>
      <c r="N42">
        <f t="shared" si="0"/>
        <v>256.01</v>
      </c>
      <c r="O42" s="112">
        <f t="shared" si="1"/>
        <v>-9.9999999999909051E-3</v>
      </c>
      <c r="P42">
        <v>112.55560329674623</v>
      </c>
      <c r="Q42">
        <v>44.998242256161873</v>
      </c>
      <c r="R42">
        <v>5.8397718839107844</v>
      </c>
      <c r="S42">
        <v>22.999101597593846</v>
      </c>
      <c r="T42">
        <v>69.607280965587279</v>
      </c>
      <c r="U42" s="114">
        <f t="shared" si="2"/>
        <v>256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278.05</v>
      </c>
      <c r="E43">
        <f>BAWANA!AM43</f>
        <v>0</v>
      </c>
      <c r="F43">
        <f t="shared" si="4"/>
        <v>256</v>
      </c>
      <c r="G43">
        <f t="shared" si="5"/>
        <v>278.05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23</v>
      </c>
      <c r="M43">
        <f>TPDDL_EOD!AI43+TPDDL_EOD!AJ43</f>
        <v>69.61</v>
      </c>
      <c r="N43">
        <f t="shared" si="0"/>
        <v>278.06</v>
      </c>
      <c r="O43" s="112">
        <f t="shared" si="1"/>
        <v>-9.9999999999909051E-3</v>
      </c>
      <c r="P43">
        <v>134.60515895849818</v>
      </c>
      <c r="Q43">
        <v>44.998381644249442</v>
      </c>
      <c r="R43">
        <v>5.8397899733870391</v>
      </c>
      <c r="S43">
        <v>22.999172840394159</v>
      </c>
      <c r="T43">
        <v>69.607496583471189</v>
      </c>
      <c r="U43" s="114">
        <f t="shared" si="2"/>
        <v>278.05</v>
      </c>
      <c r="V43" s="112">
        <f t="shared" si="3"/>
        <v>0</v>
      </c>
      <c r="Y43">
        <f>BAWANA!AW43+BAWANA!AX43</f>
        <v>32</v>
      </c>
      <c r="Z43">
        <f>BAWANA!BD43+BAWANA!BE43</f>
        <v>9.9499999999999993</v>
      </c>
      <c r="AA43">
        <f>BAWANA!X43+BAWANA!Y43</f>
        <v>32</v>
      </c>
      <c r="AB43">
        <f>BAWANA!AE43+BAWANA!AF43</f>
        <v>9.9499999999999993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278.05</v>
      </c>
      <c r="E44">
        <f>BAWANA!AM44</f>
        <v>0</v>
      </c>
      <c r="F44">
        <f t="shared" si="4"/>
        <v>256</v>
      </c>
      <c r="G44">
        <f t="shared" si="5"/>
        <v>278.05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23</v>
      </c>
      <c r="M44">
        <f>TPDDL_EOD!AI44+TPDDL_EOD!AJ44</f>
        <v>69.61</v>
      </c>
      <c r="N44">
        <f t="shared" si="0"/>
        <v>278.06</v>
      </c>
      <c r="O44" s="112">
        <f t="shared" si="1"/>
        <v>-9.9999999999909051E-3</v>
      </c>
      <c r="P44">
        <v>134.60515895849818</v>
      </c>
      <c r="Q44">
        <v>44.998381644249442</v>
      </c>
      <c r="R44">
        <v>5.8397899733870391</v>
      </c>
      <c r="S44">
        <v>22.999172840394159</v>
      </c>
      <c r="T44">
        <v>69.607496583471189</v>
      </c>
      <c r="U44" s="114">
        <f t="shared" si="2"/>
        <v>278.05</v>
      </c>
      <c r="V44" s="112">
        <f t="shared" si="3"/>
        <v>0</v>
      </c>
      <c r="Y44">
        <f>BAWANA!AW44+BAWANA!AX44</f>
        <v>32</v>
      </c>
      <c r="Z44">
        <f>BAWANA!BD44+BAWANA!BE44</f>
        <v>9.9499999999999993</v>
      </c>
      <c r="AA44">
        <f>BAWANA!X44+BAWANA!Y44</f>
        <v>32</v>
      </c>
      <c r="AB44">
        <f>BAWANA!AE44+BAWANA!AF44</f>
        <v>9.9499999999999993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278.05</v>
      </c>
      <c r="E45">
        <f>BAWANA!AM45</f>
        <v>0</v>
      </c>
      <c r="F45">
        <f t="shared" si="4"/>
        <v>256</v>
      </c>
      <c r="G45">
        <f t="shared" si="5"/>
        <v>278.05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23</v>
      </c>
      <c r="M45">
        <f>TPDDL_EOD!AI45+TPDDL_EOD!AJ45</f>
        <v>69.61</v>
      </c>
      <c r="N45">
        <f t="shared" si="0"/>
        <v>278.06</v>
      </c>
      <c r="O45" s="112">
        <f t="shared" si="1"/>
        <v>-9.9999999999909051E-3</v>
      </c>
      <c r="P45">
        <v>134.60515895849818</v>
      </c>
      <c r="Q45">
        <v>44.998381644249442</v>
      </c>
      <c r="R45">
        <v>5.8397899733870391</v>
      </c>
      <c r="S45">
        <v>22.999172840394159</v>
      </c>
      <c r="T45">
        <v>69.607496583471189</v>
      </c>
      <c r="U45" s="114">
        <f t="shared" si="2"/>
        <v>278.05</v>
      </c>
      <c r="V45" s="112">
        <f t="shared" si="3"/>
        <v>0</v>
      </c>
      <c r="Y45">
        <f>BAWANA!AW45+BAWANA!AX45</f>
        <v>32</v>
      </c>
      <c r="Z45">
        <f>BAWANA!BD45+BAWANA!BE45</f>
        <v>9.9499999999999993</v>
      </c>
      <c r="AA45">
        <f>BAWANA!X45+BAWANA!Y45</f>
        <v>32</v>
      </c>
      <c r="AB45">
        <f>BAWANA!AE45+BAWANA!AF45</f>
        <v>9.9499999999999993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278.05</v>
      </c>
      <c r="E46">
        <f>BAWANA!AM46</f>
        <v>0</v>
      </c>
      <c r="F46">
        <f t="shared" si="4"/>
        <v>256</v>
      </c>
      <c r="G46">
        <f t="shared" si="5"/>
        <v>278.05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23</v>
      </c>
      <c r="M46">
        <f>TPDDL_EOD!AI46+TPDDL_EOD!AJ46</f>
        <v>69.61</v>
      </c>
      <c r="N46">
        <f t="shared" si="0"/>
        <v>278.06</v>
      </c>
      <c r="O46" s="112">
        <f t="shared" si="1"/>
        <v>-9.9999999999909051E-3</v>
      </c>
      <c r="P46">
        <v>134.60515895849818</v>
      </c>
      <c r="Q46">
        <v>44.998381644249442</v>
      </c>
      <c r="R46">
        <v>5.8397899733870391</v>
      </c>
      <c r="S46">
        <v>22.999172840394159</v>
      </c>
      <c r="T46">
        <v>69.607496583471189</v>
      </c>
      <c r="U46" s="114">
        <f t="shared" si="2"/>
        <v>278.05</v>
      </c>
      <c r="V46" s="112">
        <f t="shared" si="3"/>
        <v>0</v>
      </c>
      <c r="Y46">
        <f>BAWANA!AW46+BAWANA!AX46</f>
        <v>32</v>
      </c>
      <c r="Z46">
        <f>BAWANA!BD46+BAWANA!BE46</f>
        <v>9.9499999999999993</v>
      </c>
      <c r="AA46">
        <f>BAWANA!X46+BAWANA!Y46</f>
        <v>32</v>
      </c>
      <c r="AB46">
        <f>BAWANA!AE46+BAWANA!AF46</f>
        <v>9.9499999999999993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267.60000000000002</v>
      </c>
      <c r="E47">
        <f>BAWANA!AM47</f>
        <v>0</v>
      </c>
      <c r="F47">
        <f t="shared" si="4"/>
        <v>256</v>
      </c>
      <c r="G47">
        <f t="shared" si="5"/>
        <v>267.60000000000002</v>
      </c>
      <c r="H47" s="112"/>
      <c r="I47">
        <f>BRPL_EOD!AI47+BRPL_EOD!AJ47</f>
        <v>134.61000000000001</v>
      </c>
      <c r="J47">
        <f>BYPL_EOD!AI47+BYPL_EOD!AJ47</f>
        <v>47.16</v>
      </c>
      <c r="K47">
        <f>MES_EOD!AI47+MES_EOD!AJ47</f>
        <v>5.84</v>
      </c>
      <c r="L47">
        <f>NDMC_EOD!AI47+NDMC_EOD!AJ47</f>
        <v>23</v>
      </c>
      <c r="M47">
        <f>TPDDL_EOD!AI47+TPDDL_EOD!AJ47</f>
        <v>56.99</v>
      </c>
      <c r="N47">
        <f t="shared" si="0"/>
        <v>267.60000000000002</v>
      </c>
      <c r="O47" s="112">
        <f t="shared" si="1"/>
        <v>0</v>
      </c>
      <c r="P47">
        <v>134.61000000000001</v>
      </c>
      <c r="Q47">
        <v>47.16</v>
      </c>
      <c r="R47">
        <v>5.84</v>
      </c>
      <c r="S47">
        <v>23</v>
      </c>
      <c r="T47">
        <v>56.99</v>
      </c>
      <c r="U47" s="114">
        <f t="shared" si="2"/>
        <v>267.60000000000002</v>
      </c>
      <c r="V47" s="112">
        <f t="shared" si="3"/>
        <v>0</v>
      </c>
      <c r="Y47">
        <f>BAWANA!AW47+BAWANA!AX47</f>
        <v>26.2</v>
      </c>
      <c r="Z47">
        <f>BAWANA!BD47+BAWANA!BE47</f>
        <v>26.2</v>
      </c>
      <c r="AA47">
        <f>BAWANA!X47+BAWANA!Y47</f>
        <v>26.2</v>
      </c>
      <c r="AB47">
        <f>BAWANA!AE47+BAWANA!AF47</f>
        <v>26.2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267.60000000000002</v>
      </c>
      <c r="E48">
        <f>BAWANA!AM48</f>
        <v>0</v>
      </c>
      <c r="F48">
        <f t="shared" si="4"/>
        <v>256</v>
      </c>
      <c r="G48">
        <f t="shared" si="5"/>
        <v>267.60000000000002</v>
      </c>
      <c r="H48" s="112"/>
      <c r="I48">
        <f>BRPL_EOD!AI48+BRPL_EOD!AJ48</f>
        <v>134.61000000000001</v>
      </c>
      <c r="J48">
        <f>BYPL_EOD!AI48+BYPL_EOD!AJ48</f>
        <v>47.16</v>
      </c>
      <c r="K48">
        <f>MES_EOD!AI48+MES_EOD!AJ48</f>
        <v>5.84</v>
      </c>
      <c r="L48">
        <f>NDMC_EOD!AI48+NDMC_EOD!AJ48</f>
        <v>23</v>
      </c>
      <c r="M48">
        <f>TPDDL_EOD!AI48+TPDDL_EOD!AJ48</f>
        <v>56.99</v>
      </c>
      <c r="N48">
        <f t="shared" si="0"/>
        <v>267.60000000000002</v>
      </c>
      <c r="O48" s="112">
        <f t="shared" si="1"/>
        <v>0</v>
      </c>
      <c r="P48">
        <v>134.61000000000001</v>
      </c>
      <c r="Q48">
        <v>47.16</v>
      </c>
      <c r="R48">
        <v>5.84</v>
      </c>
      <c r="S48">
        <v>23</v>
      </c>
      <c r="T48">
        <v>56.99</v>
      </c>
      <c r="U48" s="114">
        <f t="shared" si="2"/>
        <v>267.60000000000002</v>
      </c>
      <c r="V48" s="112">
        <f t="shared" si="3"/>
        <v>0</v>
      </c>
      <c r="Y48">
        <f>BAWANA!AW48+BAWANA!AX48</f>
        <v>26.2</v>
      </c>
      <c r="Z48">
        <f>BAWANA!BD48+BAWANA!BE48</f>
        <v>26.2</v>
      </c>
      <c r="AA48">
        <f>BAWANA!X48+BAWANA!Y48</f>
        <v>26.2</v>
      </c>
      <c r="AB48">
        <f>BAWANA!AE48+BAWANA!AF48</f>
        <v>26.2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267.60000000000002</v>
      </c>
      <c r="E49">
        <f>BAWANA!AM49</f>
        <v>0</v>
      </c>
      <c r="F49">
        <f t="shared" si="4"/>
        <v>256</v>
      </c>
      <c r="G49">
        <f t="shared" si="5"/>
        <v>267.60000000000002</v>
      </c>
      <c r="H49" s="112"/>
      <c r="I49">
        <f>BRPL_EOD!AI49+BRPL_EOD!AJ49</f>
        <v>134.61000000000001</v>
      </c>
      <c r="J49">
        <f>BYPL_EOD!AI49+BYPL_EOD!AJ49</f>
        <v>47.16</v>
      </c>
      <c r="K49">
        <f>MES_EOD!AI49+MES_EOD!AJ49</f>
        <v>5.84</v>
      </c>
      <c r="L49">
        <f>NDMC_EOD!AI49+NDMC_EOD!AJ49</f>
        <v>23</v>
      </c>
      <c r="M49">
        <f>TPDDL_EOD!AI49+TPDDL_EOD!AJ49</f>
        <v>56.99</v>
      </c>
      <c r="N49">
        <f t="shared" si="0"/>
        <v>267.60000000000002</v>
      </c>
      <c r="O49" s="112">
        <f t="shared" si="1"/>
        <v>0</v>
      </c>
      <c r="P49">
        <v>134.61000000000001</v>
      </c>
      <c r="Q49">
        <v>47.16</v>
      </c>
      <c r="R49">
        <v>5.84</v>
      </c>
      <c r="S49">
        <v>23</v>
      </c>
      <c r="T49">
        <v>56.99</v>
      </c>
      <c r="U49" s="114">
        <f t="shared" si="2"/>
        <v>267.60000000000002</v>
      </c>
      <c r="V49" s="112">
        <f t="shared" si="3"/>
        <v>0</v>
      </c>
      <c r="Y49">
        <f>BAWANA!AW49+BAWANA!AX49</f>
        <v>26.2</v>
      </c>
      <c r="Z49">
        <f>BAWANA!BD49+BAWANA!BE49</f>
        <v>26.2</v>
      </c>
      <c r="AA49">
        <f>BAWANA!X49+BAWANA!Y49</f>
        <v>26.2</v>
      </c>
      <c r="AB49">
        <f>BAWANA!AE49+BAWANA!AF49</f>
        <v>26.2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267.60000000000002</v>
      </c>
      <c r="E50">
        <f>BAWANA!AM50</f>
        <v>0</v>
      </c>
      <c r="F50">
        <f t="shared" si="4"/>
        <v>256</v>
      </c>
      <c r="G50">
        <f t="shared" si="5"/>
        <v>267.60000000000002</v>
      </c>
      <c r="H50" s="112"/>
      <c r="I50">
        <f>BRPL_EOD!AI50+BRPL_EOD!AJ50</f>
        <v>134.61000000000001</v>
      </c>
      <c r="J50">
        <f>BYPL_EOD!AI50+BYPL_EOD!AJ50</f>
        <v>47.16</v>
      </c>
      <c r="K50">
        <f>MES_EOD!AI50+MES_EOD!AJ50</f>
        <v>5.84</v>
      </c>
      <c r="L50">
        <f>NDMC_EOD!AI50+NDMC_EOD!AJ50</f>
        <v>23</v>
      </c>
      <c r="M50">
        <f>TPDDL_EOD!AI50+TPDDL_EOD!AJ50</f>
        <v>56.99</v>
      </c>
      <c r="N50">
        <f t="shared" si="0"/>
        <v>267.60000000000002</v>
      </c>
      <c r="O50" s="112">
        <f t="shared" si="1"/>
        <v>0</v>
      </c>
      <c r="P50">
        <v>134.61000000000001</v>
      </c>
      <c r="Q50">
        <v>47.16</v>
      </c>
      <c r="R50">
        <v>5.84</v>
      </c>
      <c r="S50">
        <v>23</v>
      </c>
      <c r="T50">
        <v>56.99</v>
      </c>
      <c r="U50" s="114">
        <f t="shared" si="2"/>
        <v>267.60000000000002</v>
      </c>
      <c r="V50" s="112">
        <f t="shared" si="3"/>
        <v>0</v>
      </c>
      <c r="Y50">
        <f>BAWANA!AW50+BAWANA!AX50</f>
        <v>26.2</v>
      </c>
      <c r="Z50">
        <f>BAWANA!BD50+BAWANA!BE50</f>
        <v>26.2</v>
      </c>
      <c r="AA50">
        <f>BAWANA!X50+BAWANA!Y50</f>
        <v>26.2</v>
      </c>
      <c r="AB50">
        <f>BAWANA!AE50+BAWANA!AF50</f>
        <v>26.2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267.60000000000002</v>
      </c>
      <c r="E51">
        <f>BAWANA!AM51</f>
        <v>0</v>
      </c>
      <c r="F51">
        <f t="shared" si="4"/>
        <v>256</v>
      </c>
      <c r="G51">
        <f t="shared" si="5"/>
        <v>267.60000000000002</v>
      </c>
      <c r="H51" s="112"/>
      <c r="I51">
        <f>BRPL_EOD!AI51+BRPL_EOD!AJ51</f>
        <v>134.61000000000001</v>
      </c>
      <c r="J51">
        <f>BYPL_EOD!AI51+BYPL_EOD!AJ51</f>
        <v>47.16</v>
      </c>
      <c r="K51">
        <f>MES_EOD!AI51+MES_EOD!AJ51</f>
        <v>5.84</v>
      </c>
      <c r="L51">
        <f>NDMC_EOD!AI51+NDMC_EOD!AJ51</f>
        <v>23</v>
      </c>
      <c r="M51">
        <f>TPDDL_EOD!AI51+TPDDL_EOD!AJ51</f>
        <v>56.99</v>
      </c>
      <c r="N51">
        <f t="shared" si="0"/>
        <v>267.60000000000002</v>
      </c>
      <c r="O51" s="112">
        <f t="shared" si="1"/>
        <v>0</v>
      </c>
      <c r="P51">
        <v>134.61000000000001</v>
      </c>
      <c r="Q51">
        <v>47.16</v>
      </c>
      <c r="R51">
        <v>5.84</v>
      </c>
      <c r="S51">
        <v>23</v>
      </c>
      <c r="T51">
        <v>56.99</v>
      </c>
      <c r="U51" s="114">
        <f t="shared" si="2"/>
        <v>267.60000000000002</v>
      </c>
      <c r="V51" s="112">
        <f t="shared" si="3"/>
        <v>0</v>
      </c>
      <c r="Y51">
        <f>BAWANA!AW51+BAWANA!AX51</f>
        <v>26.2</v>
      </c>
      <c r="Z51">
        <f>BAWANA!BD51+BAWANA!BE51</f>
        <v>26.2</v>
      </c>
      <c r="AA51">
        <f>BAWANA!X51+BAWANA!Y51</f>
        <v>26.2</v>
      </c>
      <c r="AB51">
        <f>BAWANA!AE51+BAWANA!AF51</f>
        <v>26.2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267.60000000000002</v>
      </c>
      <c r="E52">
        <f>BAWANA!AM52</f>
        <v>0</v>
      </c>
      <c r="F52">
        <f t="shared" si="4"/>
        <v>256</v>
      </c>
      <c r="G52">
        <f t="shared" si="5"/>
        <v>267.60000000000002</v>
      </c>
      <c r="H52" s="112"/>
      <c r="I52">
        <f>BRPL_EOD!AI52+BRPL_EOD!AJ52</f>
        <v>134.61000000000001</v>
      </c>
      <c r="J52">
        <f>BYPL_EOD!AI52+BYPL_EOD!AJ52</f>
        <v>47.16</v>
      </c>
      <c r="K52">
        <f>MES_EOD!AI52+MES_EOD!AJ52</f>
        <v>5.84</v>
      </c>
      <c r="L52">
        <f>NDMC_EOD!AI52+NDMC_EOD!AJ52</f>
        <v>23</v>
      </c>
      <c r="M52">
        <f>TPDDL_EOD!AI52+TPDDL_EOD!AJ52</f>
        <v>56.99</v>
      </c>
      <c r="N52">
        <f t="shared" si="0"/>
        <v>267.60000000000002</v>
      </c>
      <c r="O52" s="112">
        <f t="shared" si="1"/>
        <v>0</v>
      </c>
      <c r="P52">
        <v>134.61000000000001</v>
      </c>
      <c r="Q52">
        <v>47.16</v>
      </c>
      <c r="R52">
        <v>5.84</v>
      </c>
      <c r="S52">
        <v>23</v>
      </c>
      <c r="T52">
        <v>56.99</v>
      </c>
      <c r="U52" s="114">
        <f t="shared" si="2"/>
        <v>267.60000000000002</v>
      </c>
      <c r="V52" s="112">
        <f t="shared" si="3"/>
        <v>0</v>
      </c>
      <c r="Y52">
        <f>BAWANA!AW52+BAWANA!AX52</f>
        <v>26.2</v>
      </c>
      <c r="Z52">
        <f>BAWANA!BD52+BAWANA!BE52</f>
        <v>26.2</v>
      </c>
      <c r="AA52">
        <f>BAWANA!X52+BAWANA!Y52</f>
        <v>26.2</v>
      </c>
      <c r="AB52">
        <f>BAWANA!AE52+BAWANA!AF52</f>
        <v>26.2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267.60000000000002</v>
      </c>
      <c r="E53">
        <f>BAWANA!AM53</f>
        <v>0</v>
      </c>
      <c r="F53">
        <f t="shared" si="4"/>
        <v>256</v>
      </c>
      <c r="G53">
        <f t="shared" si="5"/>
        <v>267.60000000000002</v>
      </c>
      <c r="H53" s="112"/>
      <c r="I53">
        <f>BRPL_EOD!AI53+BRPL_EOD!AJ53</f>
        <v>134.61000000000001</v>
      </c>
      <c r="J53">
        <f>BYPL_EOD!AI53+BYPL_EOD!AJ53</f>
        <v>47.16</v>
      </c>
      <c r="K53">
        <f>MES_EOD!AI53+MES_EOD!AJ53</f>
        <v>5.84</v>
      </c>
      <c r="L53">
        <f>NDMC_EOD!AI53+NDMC_EOD!AJ53</f>
        <v>23</v>
      </c>
      <c r="M53">
        <f>TPDDL_EOD!AI53+TPDDL_EOD!AJ53</f>
        <v>56.99</v>
      </c>
      <c r="N53">
        <f t="shared" si="0"/>
        <v>267.60000000000002</v>
      </c>
      <c r="O53" s="112">
        <f t="shared" si="1"/>
        <v>0</v>
      </c>
      <c r="P53">
        <v>134.61000000000001</v>
      </c>
      <c r="Q53">
        <v>47.16</v>
      </c>
      <c r="R53">
        <v>5.84</v>
      </c>
      <c r="S53">
        <v>23</v>
      </c>
      <c r="T53">
        <v>56.99</v>
      </c>
      <c r="U53" s="114">
        <f t="shared" si="2"/>
        <v>267.60000000000002</v>
      </c>
      <c r="V53" s="112">
        <f t="shared" si="3"/>
        <v>0</v>
      </c>
      <c r="Y53">
        <f>BAWANA!AW53+BAWANA!AX53</f>
        <v>26.2</v>
      </c>
      <c r="Z53">
        <f>BAWANA!BD53+BAWANA!BE53</f>
        <v>26.2</v>
      </c>
      <c r="AA53">
        <f>BAWANA!X53+BAWANA!Y53</f>
        <v>26.2</v>
      </c>
      <c r="AB53">
        <f>BAWANA!AE53+BAWANA!AF53</f>
        <v>26.2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267.60000000000002</v>
      </c>
      <c r="E54">
        <f>BAWANA!AM54</f>
        <v>0</v>
      </c>
      <c r="F54">
        <f t="shared" si="4"/>
        <v>256</v>
      </c>
      <c r="G54">
        <f t="shared" si="5"/>
        <v>267.60000000000002</v>
      </c>
      <c r="H54" s="112"/>
      <c r="I54">
        <f>BRPL_EOD!AI54+BRPL_EOD!AJ54</f>
        <v>134.61000000000001</v>
      </c>
      <c r="J54">
        <f>BYPL_EOD!AI54+BYPL_EOD!AJ54</f>
        <v>47.16</v>
      </c>
      <c r="K54">
        <f>MES_EOD!AI54+MES_EOD!AJ54</f>
        <v>5.84</v>
      </c>
      <c r="L54">
        <f>NDMC_EOD!AI54+NDMC_EOD!AJ54</f>
        <v>23</v>
      </c>
      <c r="M54">
        <f>TPDDL_EOD!AI54+TPDDL_EOD!AJ54</f>
        <v>56.99</v>
      </c>
      <c r="N54">
        <f t="shared" si="0"/>
        <v>267.60000000000002</v>
      </c>
      <c r="O54" s="112">
        <f t="shared" si="1"/>
        <v>0</v>
      </c>
      <c r="P54">
        <v>134.61000000000001</v>
      </c>
      <c r="Q54">
        <v>47.16</v>
      </c>
      <c r="R54">
        <v>5.84</v>
      </c>
      <c r="S54">
        <v>23</v>
      </c>
      <c r="T54">
        <v>56.99</v>
      </c>
      <c r="U54" s="114">
        <f t="shared" si="2"/>
        <v>267.60000000000002</v>
      </c>
      <c r="V54" s="112">
        <f t="shared" si="3"/>
        <v>0</v>
      </c>
      <c r="Y54">
        <f>BAWANA!AW54+BAWANA!AX54</f>
        <v>26.2</v>
      </c>
      <c r="Z54">
        <f>BAWANA!BD54+BAWANA!BE54</f>
        <v>26.2</v>
      </c>
      <c r="AA54">
        <f>BAWANA!X54+BAWANA!Y54</f>
        <v>26.2</v>
      </c>
      <c r="AB54">
        <f>BAWANA!AE54+BAWANA!AF54</f>
        <v>26.2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267.60000000000002</v>
      </c>
      <c r="E55">
        <f>BAWANA!AM55</f>
        <v>0</v>
      </c>
      <c r="F55">
        <f t="shared" si="4"/>
        <v>256</v>
      </c>
      <c r="G55">
        <f t="shared" si="5"/>
        <v>267.60000000000002</v>
      </c>
      <c r="H55" s="112"/>
      <c r="I55">
        <f>BRPL_EOD!AI55+BRPL_EOD!AJ55</f>
        <v>134.61000000000001</v>
      </c>
      <c r="J55">
        <f>BYPL_EOD!AI55+BYPL_EOD!AJ55</f>
        <v>47.16</v>
      </c>
      <c r="K55">
        <f>MES_EOD!AI55+MES_EOD!AJ55</f>
        <v>5.84</v>
      </c>
      <c r="L55">
        <f>NDMC_EOD!AI55+NDMC_EOD!AJ55</f>
        <v>23</v>
      </c>
      <c r="M55">
        <f>TPDDL_EOD!AI55+TPDDL_EOD!AJ55</f>
        <v>56.99</v>
      </c>
      <c r="N55">
        <f t="shared" si="0"/>
        <v>267.60000000000002</v>
      </c>
      <c r="O55" s="112">
        <f t="shared" si="1"/>
        <v>0</v>
      </c>
      <c r="P55">
        <v>134.61000000000001</v>
      </c>
      <c r="Q55">
        <v>47.16</v>
      </c>
      <c r="R55">
        <v>5.84</v>
      </c>
      <c r="S55">
        <v>23</v>
      </c>
      <c r="T55">
        <v>56.99</v>
      </c>
      <c r="U55" s="114">
        <f t="shared" si="2"/>
        <v>267.60000000000002</v>
      </c>
      <c r="V55" s="112">
        <f t="shared" si="3"/>
        <v>0</v>
      </c>
      <c r="Y55">
        <f>BAWANA!AW55+BAWANA!AX55</f>
        <v>26.2</v>
      </c>
      <c r="Z55">
        <f>BAWANA!BD55+BAWANA!BE55</f>
        <v>26.2</v>
      </c>
      <c r="AA55">
        <f>BAWANA!X55+BAWANA!Y55</f>
        <v>26.2</v>
      </c>
      <c r="AB55">
        <f>BAWANA!AE55+BAWANA!AF55</f>
        <v>26.2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267.60000000000002</v>
      </c>
      <c r="E56">
        <f>BAWANA!AM56</f>
        <v>0</v>
      </c>
      <c r="F56">
        <f t="shared" si="4"/>
        <v>256</v>
      </c>
      <c r="G56">
        <f t="shared" si="5"/>
        <v>267.60000000000002</v>
      </c>
      <c r="H56" s="112"/>
      <c r="I56">
        <f>BRPL_EOD!AI56+BRPL_EOD!AJ56</f>
        <v>134.61000000000001</v>
      </c>
      <c r="J56">
        <f>BYPL_EOD!AI56+BYPL_EOD!AJ56</f>
        <v>47.16</v>
      </c>
      <c r="K56">
        <f>MES_EOD!AI56+MES_EOD!AJ56</f>
        <v>5.84</v>
      </c>
      <c r="L56">
        <f>NDMC_EOD!AI56+NDMC_EOD!AJ56</f>
        <v>23</v>
      </c>
      <c r="M56">
        <f>TPDDL_EOD!AI56+TPDDL_EOD!AJ56</f>
        <v>56.99</v>
      </c>
      <c r="N56">
        <f t="shared" si="0"/>
        <v>267.60000000000002</v>
      </c>
      <c r="O56" s="112">
        <f t="shared" si="1"/>
        <v>0</v>
      </c>
      <c r="P56">
        <v>134.61000000000001</v>
      </c>
      <c r="Q56">
        <v>47.16</v>
      </c>
      <c r="R56">
        <v>5.84</v>
      </c>
      <c r="S56">
        <v>23</v>
      </c>
      <c r="T56">
        <v>56.99</v>
      </c>
      <c r="U56" s="114">
        <f t="shared" si="2"/>
        <v>267.60000000000002</v>
      </c>
      <c r="V56" s="112">
        <f t="shared" si="3"/>
        <v>0</v>
      </c>
      <c r="Y56">
        <f>BAWANA!AW56+BAWANA!AX56</f>
        <v>26.2</v>
      </c>
      <c r="Z56">
        <f>BAWANA!BD56+BAWANA!BE56</f>
        <v>26.2</v>
      </c>
      <c r="AA56">
        <f>BAWANA!X56+BAWANA!Y56</f>
        <v>26.2</v>
      </c>
      <c r="AB56">
        <f>BAWANA!AE56+BAWANA!AF56</f>
        <v>26.2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267.60000000000002</v>
      </c>
      <c r="E57">
        <f>BAWANA!AM57</f>
        <v>0</v>
      </c>
      <c r="F57">
        <f t="shared" si="4"/>
        <v>256</v>
      </c>
      <c r="G57">
        <f t="shared" si="5"/>
        <v>267.60000000000002</v>
      </c>
      <c r="H57" s="112"/>
      <c r="I57">
        <f>BRPL_EOD!AI57+BRPL_EOD!AJ57</f>
        <v>134.61000000000001</v>
      </c>
      <c r="J57">
        <f>BYPL_EOD!AI57+BYPL_EOD!AJ57</f>
        <v>47.16</v>
      </c>
      <c r="K57">
        <f>MES_EOD!AI57+MES_EOD!AJ57</f>
        <v>5.84</v>
      </c>
      <c r="L57">
        <f>NDMC_EOD!AI57+NDMC_EOD!AJ57</f>
        <v>23</v>
      </c>
      <c r="M57">
        <f>TPDDL_EOD!AI57+TPDDL_EOD!AJ57</f>
        <v>56.99</v>
      </c>
      <c r="N57">
        <f t="shared" si="0"/>
        <v>267.60000000000002</v>
      </c>
      <c r="O57" s="112">
        <f t="shared" si="1"/>
        <v>0</v>
      </c>
      <c r="P57">
        <v>134.61000000000001</v>
      </c>
      <c r="Q57">
        <v>47.16</v>
      </c>
      <c r="R57">
        <v>5.84</v>
      </c>
      <c r="S57">
        <v>23</v>
      </c>
      <c r="T57">
        <v>56.99</v>
      </c>
      <c r="U57" s="114">
        <f t="shared" si="2"/>
        <v>267.60000000000002</v>
      </c>
      <c r="V57" s="112">
        <f t="shared" si="3"/>
        <v>0</v>
      </c>
      <c r="Y57">
        <f>BAWANA!AW57+BAWANA!AX57</f>
        <v>26.2</v>
      </c>
      <c r="Z57">
        <f>BAWANA!BD57+BAWANA!BE57</f>
        <v>26.2</v>
      </c>
      <c r="AA57">
        <f>BAWANA!X57+BAWANA!Y57</f>
        <v>26.2</v>
      </c>
      <c r="AB57">
        <f>BAWANA!AE57+BAWANA!AF57</f>
        <v>26.2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267.60000000000002</v>
      </c>
      <c r="E58">
        <f>BAWANA!AM58</f>
        <v>0</v>
      </c>
      <c r="F58">
        <f t="shared" si="4"/>
        <v>256</v>
      </c>
      <c r="G58">
        <f t="shared" si="5"/>
        <v>267.60000000000002</v>
      </c>
      <c r="H58" s="112"/>
      <c r="I58">
        <f>BRPL_EOD!AI58+BRPL_EOD!AJ58</f>
        <v>134.61000000000001</v>
      </c>
      <c r="J58">
        <f>BYPL_EOD!AI58+BYPL_EOD!AJ58</f>
        <v>47.16</v>
      </c>
      <c r="K58">
        <f>MES_EOD!AI58+MES_EOD!AJ58</f>
        <v>5.84</v>
      </c>
      <c r="L58">
        <f>NDMC_EOD!AI58+NDMC_EOD!AJ58</f>
        <v>23</v>
      </c>
      <c r="M58">
        <f>TPDDL_EOD!AI58+TPDDL_EOD!AJ58</f>
        <v>56.99</v>
      </c>
      <c r="N58">
        <f t="shared" si="0"/>
        <v>267.60000000000002</v>
      </c>
      <c r="O58" s="112">
        <f t="shared" si="1"/>
        <v>0</v>
      </c>
      <c r="P58">
        <v>134.61000000000001</v>
      </c>
      <c r="Q58">
        <v>47.16</v>
      </c>
      <c r="R58">
        <v>5.84</v>
      </c>
      <c r="S58">
        <v>23</v>
      </c>
      <c r="T58">
        <v>56.99</v>
      </c>
      <c r="U58" s="114">
        <f t="shared" si="2"/>
        <v>267.60000000000002</v>
      </c>
      <c r="V58" s="112">
        <f t="shared" si="3"/>
        <v>0</v>
      </c>
      <c r="Y58">
        <f>BAWANA!AW58+BAWANA!AX58</f>
        <v>26.2</v>
      </c>
      <c r="Z58">
        <f>BAWANA!BD58+BAWANA!BE58</f>
        <v>26.2</v>
      </c>
      <c r="AA58">
        <f>BAWANA!X58+BAWANA!Y58</f>
        <v>26.2</v>
      </c>
      <c r="AB58">
        <f>BAWANA!AE58+BAWANA!AF58</f>
        <v>26.2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267.60000000000002</v>
      </c>
      <c r="E59">
        <f>BAWANA!AM59</f>
        <v>0</v>
      </c>
      <c r="F59">
        <f t="shared" si="4"/>
        <v>256</v>
      </c>
      <c r="G59">
        <f t="shared" si="5"/>
        <v>267.60000000000002</v>
      </c>
      <c r="H59" s="112"/>
      <c r="I59">
        <f>BRPL_EOD!AI59+BRPL_EOD!AJ59</f>
        <v>134.61000000000001</v>
      </c>
      <c r="J59">
        <f>BYPL_EOD!AI59+BYPL_EOD!AJ59</f>
        <v>47.16</v>
      </c>
      <c r="K59">
        <f>MES_EOD!AI59+MES_EOD!AJ59</f>
        <v>5.84</v>
      </c>
      <c r="L59">
        <f>NDMC_EOD!AI59+NDMC_EOD!AJ59</f>
        <v>23</v>
      </c>
      <c r="M59">
        <f>TPDDL_EOD!AI59+TPDDL_EOD!AJ59</f>
        <v>56.99</v>
      </c>
      <c r="N59">
        <f t="shared" si="0"/>
        <v>267.60000000000002</v>
      </c>
      <c r="O59" s="112">
        <f t="shared" si="1"/>
        <v>0</v>
      </c>
      <c r="P59">
        <v>134.61000000000001</v>
      </c>
      <c r="Q59">
        <v>47.16</v>
      </c>
      <c r="R59">
        <v>5.84</v>
      </c>
      <c r="S59">
        <v>23</v>
      </c>
      <c r="T59">
        <v>56.99</v>
      </c>
      <c r="U59" s="114">
        <f t="shared" si="2"/>
        <v>267.60000000000002</v>
      </c>
      <c r="V59" s="112">
        <f t="shared" si="3"/>
        <v>0</v>
      </c>
      <c r="Y59">
        <f>BAWANA!AW59+BAWANA!AX59</f>
        <v>26.2</v>
      </c>
      <c r="Z59">
        <f>BAWANA!BD59+BAWANA!BE59</f>
        <v>26.2</v>
      </c>
      <c r="AA59">
        <f>BAWANA!X59+BAWANA!Y59</f>
        <v>26.2</v>
      </c>
      <c r="AB59">
        <f>BAWANA!AE59+BAWANA!AF59</f>
        <v>26.2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267.60000000000002</v>
      </c>
      <c r="E60">
        <f>BAWANA!AM60</f>
        <v>0</v>
      </c>
      <c r="F60">
        <f t="shared" si="4"/>
        <v>256</v>
      </c>
      <c r="G60">
        <f t="shared" si="5"/>
        <v>267.60000000000002</v>
      </c>
      <c r="H60" s="112"/>
      <c r="I60">
        <f>BRPL_EOD!AI60+BRPL_EOD!AJ60</f>
        <v>134.61000000000001</v>
      </c>
      <c r="J60">
        <f>BYPL_EOD!AI60+BYPL_EOD!AJ60</f>
        <v>47.16</v>
      </c>
      <c r="K60">
        <f>MES_EOD!AI60+MES_EOD!AJ60</f>
        <v>5.84</v>
      </c>
      <c r="L60">
        <f>NDMC_EOD!AI60+NDMC_EOD!AJ60</f>
        <v>23</v>
      </c>
      <c r="M60">
        <f>TPDDL_EOD!AI60+TPDDL_EOD!AJ60</f>
        <v>56.99</v>
      </c>
      <c r="N60">
        <f t="shared" si="0"/>
        <v>267.60000000000002</v>
      </c>
      <c r="O60" s="112">
        <f t="shared" si="1"/>
        <v>0</v>
      </c>
      <c r="P60">
        <v>134.61000000000001</v>
      </c>
      <c r="Q60">
        <v>47.16</v>
      </c>
      <c r="R60">
        <v>5.84</v>
      </c>
      <c r="S60">
        <v>23</v>
      </c>
      <c r="T60">
        <v>56.99</v>
      </c>
      <c r="U60" s="114">
        <f t="shared" si="2"/>
        <v>267.60000000000002</v>
      </c>
      <c r="V60" s="112">
        <f t="shared" si="3"/>
        <v>0</v>
      </c>
      <c r="Y60">
        <f>BAWANA!AW60+BAWANA!AX60</f>
        <v>26.2</v>
      </c>
      <c r="Z60">
        <f>BAWANA!BD60+BAWANA!BE60</f>
        <v>26.2</v>
      </c>
      <c r="AA60">
        <f>BAWANA!X60+BAWANA!Y60</f>
        <v>26.2</v>
      </c>
      <c r="AB60">
        <f>BAWANA!AE60+BAWANA!AF60</f>
        <v>26.2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267.60000000000002</v>
      </c>
      <c r="E61">
        <f>BAWANA!AM61</f>
        <v>0</v>
      </c>
      <c r="F61">
        <f t="shared" si="4"/>
        <v>256</v>
      </c>
      <c r="G61">
        <f t="shared" si="5"/>
        <v>267.60000000000002</v>
      </c>
      <c r="H61" s="112"/>
      <c r="I61">
        <f>BRPL_EOD!AI61+BRPL_EOD!AJ61</f>
        <v>134.61000000000001</v>
      </c>
      <c r="J61">
        <f>BYPL_EOD!AI61+BYPL_EOD!AJ61</f>
        <v>47.16</v>
      </c>
      <c r="K61">
        <f>MES_EOD!AI61+MES_EOD!AJ61</f>
        <v>5.84</v>
      </c>
      <c r="L61">
        <f>NDMC_EOD!AI61+NDMC_EOD!AJ61</f>
        <v>23</v>
      </c>
      <c r="M61">
        <f>TPDDL_EOD!AI61+TPDDL_EOD!AJ61</f>
        <v>56.99</v>
      </c>
      <c r="N61">
        <f t="shared" si="0"/>
        <v>267.60000000000002</v>
      </c>
      <c r="O61" s="112">
        <f t="shared" si="1"/>
        <v>0</v>
      </c>
      <c r="P61">
        <v>134.61000000000001</v>
      </c>
      <c r="Q61">
        <v>47.16</v>
      </c>
      <c r="R61">
        <v>5.84</v>
      </c>
      <c r="S61">
        <v>23</v>
      </c>
      <c r="T61">
        <v>56.99</v>
      </c>
      <c r="U61" s="114">
        <f t="shared" si="2"/>
        <v>267.60000000000002</v>
      </c>
      <c r="V61" s="112">
        <f t="shared" si="3"/>
        <v>0</v>
      </c>
      <c r="Y61">
        <f>BAWANA!AW61+BAWANA!AX61</f>
        <v>26.2</v>
      </c>
      <c r="Z61">
        <f>BAWANA!BD61+BAWANA!BE61</f>
        <v>26.2</v>
      </c>
      <c r="AA61">
        <f>BAWANA!X61+BAWANA!Y61</f>
        <v>26.2</v>
      </c>
      <c r="AB61">
        <f>BAWANA!AE61+BAWANA!AF61</f>
        <v>26.2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267.60000000000002</v>
      </c>
      <c r="E62">
        <f>BAWANA!AM62</f>
        <v>0</v>
      </c>
      <c r="F62">
        <f t="shared" si="4"/>
        <v>256</v>
      </c>
      <c r="G62">
        <f t="shared" si="5"/>
        <v>267.60000000000002</v>
      </c>
      <c r="H62" s="112"/>
      <c r="I62">
        <f>BRPL_EOD!AI62+BRPL_EOD!AJ62</f>
        <v>134.61000000000001</v>
      </c>
      <c r="J62">
        <f>BYPL_EOD!AI62+BYPL_EOD!AJ62</f>
        <v>47.16</v>
      </c>
      <c r="K62">
        <f>MES_EOD!AI62+MES_EOD!AJ62</f>
        <v>5.84</v>
      </c>
      <c r="L62">
        <f>NDMC_EOD!AI62+NDMC_EOD!AJ62</f>
        <v>23</v>
      </c>
      <c r="M62">
        <f>TPDDL_EOD!AI62+TPDDL_EOD!AJ62</f>
        <v>56.99</v>
      </c>
      <c r="N62">
        <f t="shared" si="0"/>
        <v>267.60000000000002</v>
      </c>
      <c r="O62" s="112">
        <f t="shared" si="1"/>
        <v>0</v>
      </c>
      <c r="P62">
        <v>134.61000000000001</v>
      </c>
      <c r="Q62">
        <v>47.16</v>
      </c>
      <c r="R62">
        <v>5.84</v>
      </c>
      <c r="S62">
        <v>23</v>
      </c>
      <c r="T62">
        <v>56.99</v>
      </c>
      <c r="U62" s="114">
        <f t="shared" si="2"/>
        <v>267.60000000000002</v>
      </c>
      <c r="V62" s="112">
        <f t="shared" si="3"/>
        <v>0</v>
      </c>
      <c r="Y62">
        <f>BAWANA!AW62+BAWANA!AX62</f>
        <v>26.2</v>
      </c>
      <c r="Z62">
        <f>BAWANA!BD62+BAWANA!BE62</f>
        <v>26.2</v>
      </c>
      <c r="AA62">
        <f>BAWANA!X62+BAWANA!Y62</f>
        <v>26.2</v>
      </c>
      <c r="AB62">
        <f>BAWANA!AE62+BAWANA!AF62</f>
        <v>26.2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267.60000000000002</v>
      </c>
      <c r="E63">
        <f>BAWANA!AM63</f>
        <v>0</v>
      </c>
      <c r="F63">
        <f t="shared" si="4"/>
        <v>256</v>
      </c>
      <c r="G63">
        <f t="shared" si="5"/>
        <v>267.60000000000002</v>
      </c>
      <c r="H63" s="112"/>
      <c r="I63">
        <f>BRPL_EOD!AI63+BRPL_EOD!AJ63</f>
        <v>134.61000000000001</v>
      </c>
      <c r="J63">
        <f>BYPL_EOD!AI63+BYPL_EOD!AJ63</f>
        <v>47.16</v>
      </c>
      <c r="K63">
        <f>MES_EOD!AI63+MES_EOD!AJ63</f>
        <v>5.84</v>
      </c>
      <c r="L63">
        <f>NDMC_EOD!AI63+NDMC_EOD!AJ63</f>
        <v>23</v>
      </c>
      <c r="M63">
        <f>TPDDL_EOD!AI63+TPDDL_EOD!AJ63</f>
        <v>56.99</v>
      </c>
      <c r="N63">
        <f t="shared" si="0"/>
        <v>267.60000000000002</v>
      </c>
      <c r="O63" s="112">
        <f t="shared" si="1"/>
        <v>0</v>
      </c>
      <c r="P63">
        <v>134.61000000000001</v>
      </c>
      <c r="Q63">
        <v>47.16</v>
      </c>
      <c r="R63">
        <v>5.84</v>
      </c>
      <c r="S63">
        <v>23</v>
      </c>
      <c r="T63">
        <v>56.99</v>
      </c>
      <c r="U63" s="114">
        <f t="shared" si="2"/>
        <v>267.60000000000002</v>
      </c>
      <c r="V63" s="112">
        <f t="shared" si="3"/>
        <v>0</v>
      </c>
      <c r="Y63">
        <f>BAWANA!AW63+BAWANA!AX63</f>
        <v>26.2</v>
      </c>
      <c r="Z63">
        <f>BAWANA!BD63+BAWANA!BE63</f>
        <v>26.2</v>
      </c>
      <c r="AA63">
        <f>BAWANA!X63+BAWANA!Y63</f>
        <v>26.2</v>
      </c>
      <c r="AB63">
        <f>BAWANA!AE63+BAWANA!AF63</f>
        <v>26.2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267.60000000000002</v>
      </c>
      <c r="E64">
        <f>BAWANA!AM64</f>
        <v>0</v>
      </c>
      <c r="F64">
        <f t="shared" si="4"/>
        <v>256</v>
      </c>
      <c r="G64">
        <f t="shared" si="5"/>
        <v>267.60000000000002</v>
      </c>
      <c r="H64" s="112"/>
      <c r="I64">
        <f>BRPL_EOD!AI64+BRPL_EOD!AJ64</f>
        <v>134.61000000000001</v>
      </c>
      <c r="J64">
        <f>BYPL_EOD!AI64+BYPL_EOD!AJ64</f>
        <v>47.16</v>
      </c>
      <c r="K64">
        <f>MES_EOD!AI64+MES_EOD!AJ64</f>
        <v>5.84</v>
      </c>
      <c r="L64">
        <f>NDMC_EOD!AI64+NDMC_EOD!AJ64</f>
        <v>23</v>
      </c>
      <c r="M64">
        <f>TPDDL_EOD!AI64+TPDDL_EOD!AJ64</f>
        <v>56.99</v>
      </c>
      <c r="N64">
        <f t="shared" si="0"/>
        <v>267.60000000000002</v>
      </c>
      <c r="O64" s="112">
        <f t="shared" si="1"/>
        <v>0</v>
      </c>
      <c r="P64">
        <v>134.61000000000001</v>
      </c>
      <c r="Q64">
        <v>47.16</v>
      </c>
      <c r="R64">
        <v>5.84</v>
      </c>
      <c r="S64">
        <v>23</v>
      </c>
      <c r="T64">
        <v>56.99</v>
      </c>
      <c r="U64" s="114">
        <f t="shared" si="2"/>
        <v>267.60000000000002</v>
      </c>
      <c r="V64" s="112">
        <f t="shared" si="3"/>
        <v>0</v>
      </c>
      <c r="Y64">
        <f>BAWANA!AW64+BAWANA!AX64</f>
        <v>26.2</v>
      </c>
      <c r="Z64">
        <f>BAWANA!BD64+BAWANA!BE64</f>
        <v>26.2</v>
      </c>
      <c r="AA64">
        <f>BAWANA!X64+BAWANA!Y64</f>
        <v>26.2</v>
      </c>
      <c r="AB64">
        <f>BAWANA!AE64+BAWANA!AF64</f>
        <v>26.2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267.60000000000002</v>
      </c>
      <c r="E65">
        <f>BAWANA!AM65</f>
        <v>0</v>
      </c>
      <c r="F65">
        <f t="shared" si="4"/>
        <v>256</v>
      </c>
      <c r="G65">
        <f t="shared" si="5"/>
        <v>267.60000000000002</v>
      </c>
      <c r="H65" s="112"/>
      <c r="I65">
        <f>BRPL_EOD!AI65+BRPL_EOD!AJ65</f>
        <v>134.61000000000001</v>
      </c>
      <c r="J65">
        <f>BYPL_EOD!AI65+BYPL_EOD!AJ65</f>
        <v>47.16</v>
      </c>
      <c r="K65">
        <f>MES_EOD!AI65+MES_EOD!AJ65</f>
        <v>5.84</v>
      </c>
      <c r="L65">
        <f>NDMC_EOD!AI65+NDMC_EOD!AJ65</f>
        <v>23</v>
      </c>
      <c r="M65">
        <f>TPDDL_EOD!AI65+TPDDL_EOD!AJ65</f>
        <v>56.99</v>
      </c>
      <c r="N65">
        <f t="shared" si="0"/>
        <v>267.60000000000002</v>
      </c>
      <c r="O65" s="112">
        <f t="shared" si="1"/>
        <v>0</v>
      </c>
      <c r="P65">
        <v>134.61000000000001</v>
      </c>
      <c r="Q65">
        <v>47.16</v>
      </c>
      <c r="R65">
        <v>5.84</v>
      </c>
      <c r="S65">
        <v>23</v>
      </c>
      <c r="T65">
        <v>56.99</v>
      </c>
      <c r="U65" s="114">
        <f t="shared" si="2"/>
        <v>267.60000000000002</v>
      </c>
      <c r="V65" s="112">
        <f t="shared" si="3"/>
        <v>0</v>
      </c>
      <c r="Y65">
        <f>BAWANA!AW65+BAWANA!AX65</f>
        <v>26.2</v>
      </c>
      <c r="Z65">
        <f>BAWANA!BD65+BAWANA!BE65</f>
        <v>26.2</v>
      </c>
      <c r="AA65">
        <f>BAWANA!X65+BAWANA!Y65</f>
        <v>26.2</v>
      </c>
      <c r="AB65">
        <f>BAWANA!AE65+BAWANA!AF65</f>
        <v>26.2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267.60000000000002</v>
      </c>
      <c r="E66">
        <f>BAWANA!AM66</f>
        <v>0</v>
      </c>
      <c r="F66">
        <f t="shared" si="4"/>
        <v>256</v>
      </c>
      <c r="G66">
        <f t="shared" si="5"/>
        <v>267.60000000000002</v>
      </c>
      <c r="H66" s="112"/>
      <c r="I66">
        <f>BRPL_EOD!AI66+BRPL_EOD!AJ66</f>
        <v>134.61000000000001</v>
      </c>
      <c r="J66">
        <f>BYPL_EOD!AI66+BYPL_EOD!AJ66</f>
        <v>47.16</v>
      </c>
      <c r="K66">
        <f>MES_EOD!AI66+MES_EOD!AJ66</f>
        <v>5.84</v>
      </c>
      <c r="L66">
        <f>NDMC_EOD!AI66+NDMC_EOD!AJ66</f>
        <v>23</v>
      </c>
      <c r="M66">
        <f>TPDDL_EOD!AI66+TPDDL_EOD!AJ66</f>
        <v>56.99</v>
      </c>
      <c r="N66">
        <f t="shared" si="0"/>
        <v>267.60000000000002</v>
      </c>
      <c r="O66" s="112">
        <f t="shared" si="1"/>
        <v>0</v>
      </c>
      <c r="P66">
        <v>134.61000000000001</v>
      </c>
      <c r="Q66">
        <v>47.16</v>
      </c>
      <c r="R66">
        <v>5.84</v>
      </c>
      <c r="S66">
        <v>23</v>
      </c>
      <c r="T66">
        <v>56.99</v>
      </c>
      <c r="U66" s="114">
        <f t="shared" si="2"/>
        <v>267.60000000000002</v>
      </c>
      <c r="V66" s="112">
        <f t="shared" si="3"/>
        <v>0</v>
      </c>
      <c r="Y66">
        <f>BAWANA!AW66+BAWANA!AX66</f>
        <v>26.2</v>
      </c>
      <c r="Z66">
        <f>BAWANA!BD66+BAWANA!BE66</f>
        <v>26.2</v>
      </c>
      <c r="AA66">
        <f>BAWANA!X66+BAWANA!Y66</f>
        <v>26.2</v>
      </c>
      <c r="AB66">
        <f>BAWANA!AE66+BAWANA!AF66</f>
        <v>26.2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267.60000000000002</v>
      </c>
      <c r="E67">
        <f>BAWANA!AM67</f>
        <v>0</v>
      </c>
      <c r="F67">
        <f t="shared" si="4"/>
        <v>256</v>
      </c>
      <c r="G67">
        <f t="shared" si="5"/>
        <v>267.60000000000002</v>
      </c>
      <c r="H67" s="112"/>
      <c r="I67">
        <f>BRPL_EOD!AI67+BRPL_EOD!AJ67</f>
        <v>134.61000000000001</v>
      </c>
      <c r="J67">
        <f>BYPL_EOD!AI67+BYPL_EOD!AJ67</f>
        <v>47.16</v>
      </c>
      <c r="K67">
        <f>MES_EOD!AI67+MES_EOD!AJ67</f>
        <v>5.84</v>
      </c>
      <c r="L67">
        <f>NDMC_EOD!AI67+NDMC_EOD!AJ67</f>
        <v>23</v>
      </c>
      <c r="M67">
        <f>TPDDL_EOD!AI67+TPDDL_EOD!AJ67</f>
        <v>56.99</v>
      </c>
      <c r="N67">
        <f t="shared" ref="N67:N98" si="7">SUM(I67:M67)</f>
        <v>267.60000000000002</v>
      </c>
      <c r="O67" s="112">
        <f t="shared" ref="O67:O98" si="8">G67-N67</f>
        <v>0</v>
      </c>
      <c r="P67">
        <v>134.61000000000001</v>
      </c>
      <c r="Q67">
        <v>47.16</v>
      </c>
      <c r="R67">
        <v>5.84</v>
      </c>
      <c r="S67">
        <v>23</v>
      </c>
      <c r="T67">
        <v>56.99</v>
      </c>
      <c r="U67" s="114">
        <f t="shared" ref="U67:U98" si="9">SUM(P67:T67)</f>
        <v>267.60000000000002</v>
      </c>
      <c r="V67" s="112">
        <f t="shared" ref="V67:V99" si="10">G67-U67</f>
        <v>0</v>
      </c>
      <c r="Y67">
        <f>BAWANA!AW67+BAWANA!AX67</f>
        <v>26.2</v>
      </c>
      <c r="Z67">
        <f>BAWANA!BD67+BAWANA!BE67</f>
        <v>26.2</v>
      </c>
      <c r="AA67">
        <f>BAWANA!X67+BAWANA!Y67</f>
        <v>26.2</v>
      </c>
      <c r="AB67">
        <f>BAWANA!AE67+BAWANA!AF67</f>
        <v>26.2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267.60000000000002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267.60000000000002</v>
      </c>
      <c r="H68" s="112"/>
      <c r="I68">
        <f>BRPL_EOD!AI68+BRPL_EOD!AJ68</f>
        <v>134.61000000000001</v>
      </c>
      <c r="J68">
        <f>BYPL_EOD!AI68+BYPL_EOD!AJ68</f>
        <v>47.16</v>
      </c>
      <c r="K68">
        <f>MES_EOD!AI68+MES_EOD!AJ68</f>
        <v>5.84</v>
      </c>
      <c r="L68">
        <f>NDMC_EOD!AI68+NDMC_EOD!AJ68</f>
        <v>23</v>
      </c>
      <c r="M68">
        <f>TPDDL_EOD!AI68+TPDDL_EOD!AJ68</f>
        <v>56.99</v>
      </c>
      <c r="N68">
        <f t="shared" si="7"/>
        <v>267.60000000000002</v>
      </c>
      <c r="O68" s="112">
        <f t="shared" si="8"/>
        <v>0</v>
      </c>
      <c r="P68">
        <v>134.61000000000001</v>
      </c>
      <c r="Q68">
        <v>47.16</v>
      </c>
      <c r="R68">
        <v>5.84</v>
      </c>
      <c r="S68">
        <v>23</v>
      </c>
      <c r="T68">
        <v>56.99</v>
      </c>
      <c r="U68" s="114">
        <f t="shared" si="9"/>
        <v>267.60000000000002</v>
      </c>
      <c r="V68" s="112">
        <f t="shared" si="10"/>
        <v>0</v>
      </c>
      <c r="Y68">
        <f>BAWANA!AW68+BAWANA!AX68</f>
        <v>26.2</v>
      </c>
      <c r="Z68">
        <f>BAWANA!BD68+BAWANA!BE68</f>
        <v>26.2</v>
      </c>
      <c r="AA68">
        <f>BAWANA!X68+BAWANA!Y68</f>
        <v>26.2</v>
      </c>
      <c r="AB68">
        <f>BAWANA!AE68+BAWANA!AF68</f>
        <v>26.2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256</v>
      </c>
      <c r="E69">
        <f>BAWANA!AM69</f>
        <v>0</v>
      </c>
      <c r="F69">
        <f t="shared" si="11"/>
        <v>256</v>
      </c>
      <c r="G69">
        <f t="shared" si="12"/>
        <v>256</v>
      </c>
      <c r="H69" s="112"/>
      <c r="I69">
        <f>BRPL_EOD!AI69+BRPL_EOD!AJ69</f>
        <v>132.16</v>
      </c>
      <c r="J69">
        <f>BYPL_EOD!AI69+BYPL_EOD!AJ69</f>
        <v>45</v>
      </c>
      <c r="K69">
        <f>MES_EOD!AI69+MES_EOD!AJ69</f>
        <v>5.84</v>
      </c>
      <c r="L69">
        <f>NDMC_EOD!AI69+NDMC_EOD!AJ69</f>
        <v>23</v>
      </c>
      <c r="M69">
        <f>TPDDL_EOD!AI69+TPDDL_EOD!AJ69</f>
        <v>50</v>
      </c>
      <c r="N69">
        <f t="shared" si="7"/>
        <v>256</v>
      </c>
      <c r="O69" s="112">
        <f t="shared" si="8"/>
        <v>0</v>
      </c>
      <c r="P69">
        <v>132.16</v>
      </c>
      <c r="Q69">
        <v>45</v>
      </c>
      <c r="R69">
        <v>5.84</v>
      </c>
      <c r="S69">
        <v>23</v>
      </c>
      <c r="T69">
        <v>50</v>
      </c>
      <c r="U69" s="114">
        <f t="shared" si="9"/>
        <v>256</v>
      </c>
      <c r="V69" s="112">
        <f t="shared" si="10"/>
        <v>0</v>
      </c>
      <c r="Y69">
        <f>BAWANA!AW69+BAWANA!AX69</f>
        <v>32</v>
      </c>
      <c r="Z69">
        <f>BAWANA!BD69+BAWANA!BE69</f>
        <v>32</v>
      </c>
      <c r="AA69">
        <f>BAWANA!X69+BAWANA!Y69</f>
        <v>32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256</v>
      </c>
      <c r="E70">
        <f>BAWANA!AM70</f>
        <v>0</v>
      </c>
      <c r="F70">
        <f t="shared" si="11"/>
        <v>256</v>
      </c>
      <c r="G70">
        <f t="shared" si="12"/>
        <v>256</v>
      </c>
      <c r="H70" s="112"/>
      <c r="I70">
        <f>BRPL_EOD!AI70+BRPL_EOD!AJ70</f>
        <v>132.16</v>
      </c>
      <c r="J70">
        <f>BYPL_EOD!AI70+BYPL_EOD!AJ70</f>
        <v>45</v>
      </c>
      <c r="K70">
        <f>MES_EOD!AI70+MES_EOD!AJ70</f>
        <v>5.84</v>
      </c>
      <c r="L70">
        <f>NDMC_EOD!AI70+NDMC_EOD!AJ70</f>
        <v>23</v>
      </c>
      <c r="M70">
        <f>TPDDL_EOD!AI70+TPDDL_EOD!AJ70</f>
        <v>50</v>
      </c>
      <c r="N70">
        <f t="shared" si="7"/>
        <v>256</v>
      </c>
      <c r="O70" s="112">
        <f t="shared" si="8"/>
        <v>0</v>
      </c>
      <c r="P70">
        <v>132.16</v>
      </c>
      <c r="Q70">
        <v>45</v>
      </c>
      <c r="R70">
        <v>5.84</v>
      </c>
      <c r="S70">
        <v>23</v>
      </c>
      <c r="T70">
        <v>50</v>
      </c>
      <c r="U70" s="114">
        <f t="shared" si="9"/>
        <v>256</v>
      </c>
      <c r="V70" s="112">
        <f t="shared" si="10"/>
        <v>0</v>
      </c>
      <c r="Y70">
        <f>BAWANA!AW70+BAWANA!AX70</f>
        <v>32</v>
      </c>
      <c r="Z70">
        <f>BAWANA!BD70+BAWANA!BE70</f>
        <v>32</v>
      </c>
      <c r="AA70">
        <f>BAWANA!X70+BAWANA!Y70</f>
        <v>32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256</v>
      </c>
      <c r="E71">
        <f>BAWANA!AM71</f>
        <v>0</v>
      </c>
      <c r="F71">
        <f t="shared" si="11"/>
        <v>256</v>
      </c>
      <c r="G71">
        <f t="shared" si="12"/>
        <v>256</v>
      </c>
      <c r="H71" s="112"/>
      <c r="I71">
        <f>BRPL_EOD!AI71+BRPL_EOD!AJ71</f>
        <v>132.16</v>
      </c>
      <c r="J71">
        <f>BYPL_EOD!AI71+BYPL_EOD!AJ71</f>
        <v>45</v>
      </c>
      <c r="K71">
        <f>MES_EOD!AI71+MES_EOD!AJ71</f>
        <v>5.84</v>
      </c>
      <c r="L71">
        <f>NDMC_EOD!AI71+NDMC_EOD!AJ71</f>
        <v>23</v>
      </c>
      <c r="M71">
        <f>TPDDL_EOD!AI71+TPDDL_EOD!AJ71</f>
        <v>50</v>
      </c>
      <c r="N71">
        <f t="shared" si="7"/>
        <v>256</v>
      </c>
      <c r="O71" s="112">
        <f t="shared" si="8"/>
        <v>0</v>
      </c>
      <c r="P71">
        <v>132.16</v>
      </c>
      <c r="Q71">
        <v>45</v>
      </c>
      <c r="R71">
        <v>5.84</v>
      </c>
      <c r="S71">
        <v>23</v>
      </c>
      <c r="T71">
        <v>50</v>
      </c>
      <c r="U71" s="114">
        <f t="shared" si="9"/>
        <v>256</v>
      </c>
      <c r="V71" s="112">
        <f t="shared" si="10"/>
        <v>0</v>
      </c>
      <c r="Y71">
        <f>BAWANA!AW71+BAWANA!AX71</f>
        <v>32</v>
      </c>
      <c r="Z71">
        <f>BAWANA!BD71+BAWANA!BE71</f>
        <v>32</v>
      </c>
      <c r="AA71">
        <f>BAWANA!X71+BAWANA!Y71</f>
        <v>32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256</v>
      </c>
      <c r="E72">
        <f>BAWANA!AM72</f>
        <v>0</v>
      </c>
      <c r="F72">
        <f t="shared" si="11"/>
        <v>256</v>
      </c>
      <c r="G72">
        <f t="shared" si="12"/>
        <v>256</v>
      </c>
      <c r="H72" s="112"/>
      <c r="I72">
        <f>BRPL_EOD!AI72+BRPL_EOD!AJ72</f>
        <v>132.16</v>
      </c>
      <c r="J72">
        <f>BYPL_EOD!AI72+BYPL_EOD!AJ72</f>
        <v>45</v>
      </c>
      <c r="K72">
        <f>MES_EOD!AI72+MES_EOD!AJ72</f>
        <v>5.84</v>
      </c>
      <c r="L72">
        <f>NDMC_EOD!AI72+NDMC_EOD!AJ72</f>
        <v>23</v>
      </c>
      <c r="M72">
        <f>TPDDL_EOD!AI72+TPDDL_EOD!AJ72</f>
        <v>50</v>
      </c>
      <c r="N72">
        <f t="shared" si="7"/>
        <v>256</v>
      </c>
      <c r="O72" s="112">
        <f t="shared" si="8"/>
        <v>0</v>
      </c>
      <c r="P72">
        <v>132.16</v>
      </c>
      <c r="Q72">
        <v>45</v>
      </c>
      <c r="R72">
        <v>5.84</v>
      </c>
      <c r="S72">
        <v>23</v>
      </c>
      <c r="T72">
        <v>50</v>
      </c>
      <c r="U72" s="114">
        <f t="shared" si="9"/>
        <v>256</v>
      </c>
      <c r="V72" s="112">
        <f t="shared" si="10"/>
        <v>0</v>
      </c>
      <c r="Y72">
        <f>BAWANA!AW72+BAWANA!AX72</f>
        <v>32</v>
      </c>
      <c r="Z72">
        <f>BAWANA!BD72+BAWANA!BE72</f>
        <v>32</v>
      </c>
      <c r="AA72">
        <f>BAWANA!X72+BAWANA!Y72</f>
        <v>32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256</v>
      </c>
      <c r="E73">
        <f>BAWANA!AM73</f>
        <v>0</v>
      </c>
      <c r="F73">
        <f t="shared" si="11"/>
        <v>256</v>
      </c>
      <c r="G73">
        <f t="shared" si="12"/>
        <v>256</v>
      </c>
      <c r="H73" s="112"/>
      <c r="I73">
        <f>BRPL_EOD!AI73+BRPL_EOD!AJ73</f>
        <v>132.16</v>
      </c>
      <c r="J73">
        <f>BYPL_EOD!AI73+BYPL_EOD!AJ73</f>
        <v>45</v>
      </c>
      <c r="K73">
        <f>MES_EOD!AI73+MES_EOD!AJ73</f>
        <v>5.84</v>
      </c>
      <c r="L73">
        <f>NDMC_EOD!AI73+NDMC_EOD!AJ73</f>
        <v>23</v>
      </c>
      <c r="M73">
        <f>TPDDL_EOD!AI73+TPDDL_EOD!AJ73</f>
        <v>50</v>
      </c>
      <c r="N73">
        <f t="shared" si="7"/>
        <v>256</v>
      </c>
      <c r="O73" s="112">
        <f t="shared" si="8"/>
        <v>0</v>
      </c>
      <c r="P73">
        <v>132.16</v>
      </c>
      <c r="Q73">
        <v>45</v>
      </c>
      <c r="R73">
        <v>5.84</v>
      </c>
      <c r="S73">
        <v>23</v>
      </c>
      <c r="T73">
        <v>50</v>
      </c>
      <c r="U73" s="114">
        <f t="shared" si="9"/>
        <v>256</v>
      </c>
      <c r="V73" s="112">
        <f t="shared" si="10"/>
        <v>0</v>
      </c>
      <c r="Y73">
        <f>BAWANA!AW73+BAWANA!AX73</f>
        <v>32</v>
      </c>
      <c r="Z73">
        <f>BAWANA!BD73+BAWANA!BE73</f>
        <v>32</v>
      </c>
      <c r="AA73">
        <f>BAWANA!X73+BAWANA!Y73</f>
        <v>32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256</v>
      </c>
      <c r="E74">
        <f>BAWANA!AM74</f>
        <v>0</v>
      </c>
      <c r="F74">
        <f t="shared" si="11"/>
        <v>256</v>
      </c>
      <c r="G74">
        <f t="shared" si="12"/>
        <v>256</v>
      </c>
      <c r="H74" s="112"/>
      <c r="I74">
        <f>BRPL_EOD!AI74+BRPL_EOD!AJ74</f>
        <v>127.16</v>
      </c>
      <c r="J74">
        <f>BYPL_EOD!AI74+BYPL_EOD!AJ74</f>
        <v>50</v>
      </c>
      <c r="K74">
        <f>MES_EOD!AI74+MES_EOD!AJ74</f>
        <v>5.84</v>
      </c>
      <c r="L74">
        <f>NDMC_EOD!AI74+NDMC_EOD!AJ74</f>
        <v>23</v>
      </c>
      <c r="M74">
        <f>TPDDL_EOD!AI74+TPDDL_EOD!AJ74</f>
        <v>50</v>
      </c>
      <c r="N74">
        <f t="shared" si="7"/>
        <v>256</v>
      </c>
      <c r="O74" s="112">
        <f t="shared" si="8"/>
        <v>0</v>
      </c>
      <c r="P74">
        <v>127.16</v>
      </c>
      <c r="Q74">
        <v>50</v>
      </c>
      <c r="R74">
        <v>5.84</v>
      </c>
      <c r="S74">
        <v>23</v>
      </c>
      <c r="T74">
        <v>50</v>
      </c>
      <c r="U74" s="114">
        <f t="shared" si="9"/>
        <v>256</v>
      </c>
      <c r="V74" s="112">
        <f t="shared" si="10"/>
        <v>0</v>
      </c>
      <c r="Y74">
        <f>BAWANA!AW74+BAWANA!AX74</f>
        <v>32</v>
      </c>
      <c r="Z74">
        <f>BAWANA!BD74+BAWANA!BE74</f>
        <v>32</v>
      </c>
      <c r="AA74">
        <f>BAWANA!X74+BAWANA!Y74</f>
        <v>32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256</v>
      </c>
      <c r="E75">
        <f>BAWANA!AM75</f>
        <v>0</v>
      </c>
      <c r="F75">
        <f t="shared" si="11"/>
        <v>256</v>
      </c>
      <c r="G75">
        <f t="shared" si="12"/>
        <v>256</v>
      </c>
      <c r="H75" s="112"/>
      <c r="I75">
        <f>BRPL_EOD!AI75+BRPL_EOD!AJ75</f>
        <v>107.56</v>
      </c>
      <c r="J75">
        <f>BYPL_EOD!AI75+BYPL_EOD!AJ75</f>
        <v>50</v>
      </c>
      <c r="K75">
        <f>MES_EOD!AI75+MES_EOD!AJ75</f>
        <v>5.84</v>
      </c>
      <c r="L75">
        <f>NDMC_EOD!AI75+NDMC_EOD!AJ75</f>
        <v>23</v>
      </c>
      <c r="M75">
        <f>TPDDL_EOD!AI75+TPDDL_EOD!AJ75</f>
        <v>69.61</v>
      </c>
      <c r="N75">
        <f t="shared" si="7"/>
        <v>256.01</v>
      </c>
      <c r="O75" s="112">
        <f t="shared" si="8"/>
        <v>-9.9999999999909051E-3</v>
      </c>
      <c r="P75">
        <v>107.55579860161713</v>
      </c>
      <c r="Q75">
        <v>49.998046951290966</v>
      </c>
      <c r="R75">
        <v>5.8397718839107844</v>
      </c>
      <c r="S75">
        <v>22.999101597593846</v>
      </c>
      <c r="T75">
        <v>69.607280965587279</v>
      </c>
      <c r="U75" s="114">
        <f t="shared" si="9"/>
        <v>255.99999999999997</v>
      </c>
      <c r="V75" s="112">
        <f t="shared" si="10"/>
        <v>0</v>
      </c>
      <c r="Y75">
        <f>BAWANA!AW75+BAWANA!AX75</f>
        <v>32</v>
      </c>
      <c r="Z75">
        <f>BAWANA!BD75+BAWANA!BE75</f>
        <v>32</v>
      </c>
      <c r="AA75">
        <f>BAWANA!X75+BAWANA!Y75</f>
        <v>32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256</v>
      </c>
      <c r="E76">
        <f>BAWANA!AM76</f>
        <v>0</v>
      </c>
      <c r="F76">
        <f t="shared" si="11"/>
        <v>256</v>
      </c>
      <c r="G76">
        <f t="shared" si="12"/>
        <v>256</v>
      </c>
      <c r="H76" s="112"/>
      <c r="I76">
        <f>BRPL_EOD!AI76+BRPL_EOD!AJ76</f>
        <v>107.56</v>
      </c>
      <c r="J76">
        <f>BYPL_EOD!AI76+BYPL_EOD!AJ76</f>
        <v>50</v>
      </c>
      <c r="K76">
        <f>MES_EOD!AI76+MES_EOD!AJ76</f>
        <v>5.84</v>
      </c>
      <c r="L76">
        <f>NDMC_EOD!AI76+NDMC_EOD!AJ76</f>
        <v>23</v>
      </c>
      <c r="M76">
        <f>TPDDL_EOD!AI76+TPDDL_EOD!AJ76</f>
        <v>69.61</v>
      </c>
      <c r="N76">
        <f t="shared" si="7"/>
        <v>256.01</v>
      </c>
      <c r="O76" s="112">
        <f t="shared" si="8"/>
        <v>-9.9999999999909051E-3</v>
      </c>
      <c r="P76">
        <v>107.55579860161713</v>
      </c>
      <c r="Q76">
        <v>49.998046951290966</v>
      </c>
      <c r="R76">
        <v>5.8397718839107844</v>
      </c>
      <c r="S76">
        <v>22.999101597593846</v>
      </c>
      <c r="T76">
        <v>69.607280965587279</v>
      </c>
      <c r="U76" s="114">
        <f t="shared" si="9"/>
        <v>255.99999999999997</v>
      </c>
      <c r="V76" s="112">
        <f t="shared" si="10"/>
        <v>0</v>
      </c>
      <c r="Y76">
        <f>BAWANA!AW76+BAWANA!AX76</f>
        <v>32</v>
      </c>
      <c r="Z76">
        <f>BAWANA!BD76+BAWANA!BE76</f>
        <v>32</v>
      </c>
      <c r="AA76">
        <f>BAWANA!X76+BAWANA!Y76</f>
        <v>32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256</v>
      </c>
      <c r="E77">
        <f>BAWANA!AM77</f>
        <v>0</v>
      </c>
      <c r="F77">
        <f t="shared" si="11"/>
        <v>256</v>
      </c>
      <c r="G77">
        <f t="shared" si="12"/>
        <v>256</v>
      </c>
      <c r="H77" s="112"/>
      <c r="I77">
        <f>BRPL_EOD!AI77+BRPL_EOD!AJ77</f>
        <v>107.56</v>
      </c>
      <c r="J77">
        <f>BYPL_EOD!AI77+BYPL_EOD!AJ77</f>
        <v>50</v>
      </c>
      <c r="K77">
        <f>MES_EOD!AI77+MES_EOD!AJ77</f>
        <v>5.84</v>
      </c>
      <c r="L77">
        <f>NDMC_EOD!AI77+NDMC_EOD!AJ77</f>
        <v>23</v>
      </c>
      <c r="M77">
        <f>TPDDL_EOD!AI77+TPDDL_EOD!AJ77</f>
        <v>69.61</v>
      </c>
      <c r="N77">
        <f t="shared" si="7"/>
        <v>256.01</v>
      </c>
      <c r="O77" s="112">
        <f t="shared" si="8"/>
        <v>-9.9999999999909051E-3</v>
      </c>
      <c r="P77">
        <v>107.55579860161713</v>
      </c>
      <c r="Q77">
        <v>49.998046951290966</v>
      </c>
      <c r="R77">
        <v>5.8397718839107844</v>
      </c>
      <c r="S77">
        <v>22.999101597593846</v>
      </c>
      <c r="T77">
        <v>69.607280965587279</v>
      </c>
      <c r="U77" s="114">
        <f t="shared" si="9"/>
        <v>255.99999999999997</v>
      </c>
      <c r="V77" s="112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256</v>
      </c>
      <c r="E78">
        <f>BAWANA!AM78</f>
        <v>0</v>
      </c>
      <c r="F78">
        <f t="shared" si="11"/>
        <v>256</v>
      </c>
      <c r="G78">
        <f t="shared" si="12"/>
        <v>256</v>
      </c>
      <c r="H78" s="112"/>
      <c r="I78">
        <f>BRPL_EOD!AI78+BRPL_EOD!AJ78</f>
        <v>107.56</v>
      </c>
      <c r="J78">
        <f>BYPL_EOD!AI78+BYPL_EOD!AJ78</f>
        <v>50</v>
      </c>
      <c r="K78">
        <f>MES_EOD!AI78+MES_EOD!AJ78</f>
        <v>5.84</v>
      </c>
      <c r="L78">
        <f>NDMC_EOD!AI78+NDMC_EOD!AJ78</f>
        <v>23</v>
      </c>
      <c r="M78">
        <f>TPDDL_EOD!AI78+TPDDL_EOD!AJ78</f>
        <v>69.61</v>
      </c>
      <c r="N78">
        <f t="shared" si="7"/>
        <v>256.01</v>
      </c>
      <c r="O78" s="112">
        <f t="shared" si="8"/>
        <v>-9.9999999999909051E-3</v>
      </c>
      <c r="P78">
        <v>107.55579860161713</v>
      </c>
      <c r="Q78">
        <v>49.998046951290966</v>
      </c>
      <c r="R78">
        <v>5.8397718839107844</v>
      </c>
      <c r="S78">
        <v>22.999101597593846</v>
      </c>
      <c r="T78">
        <v>69.607280965587279</v>
      </c>
      <c r="U78" s="114">
        <f t="shared" si="9"/>
        <v>255.99999999999997</v>
      </c>
      <c r="V78" s="112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107.56</v>
      </c>
      <c r="J79">
        <f>BYPL_EOD!AI79+BYPL_EOD!AJ79</f>
        <v>50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256.01</v>
      </c>
      <c r="O79" s="112">
        <f t="shared" si="8"/>
        <v>-9.9999999999909051E-3</v>
      </c>
      <c r="P79">
        <v>107.55579860161713</v>
      </c>
      <c r="Q79">
        <v>49.998046951290966</v>
      </c>
      <c r="R79">
        <v>5.8397718839107844</v>
      </c>
      <c r="S79">
        <v>22.999101597593846</v>
      </c>
      <c r="T79">
        <v>69.607280965587279</v>
      </c>
      <c r="U79" s="114">
        <f t="shared" si="9"/>
        <v>255.99999999999997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107.56</v>
      </c>
      <c r="J80">
        <f>BYPL_EOD!AI80+BYPL_EOD!AJ80</f>
        <v>50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256.01</v>
      </c>
      <c r="O80" s="112">
        <f t="shared" si="8"/>
        <v>-9.9999999999909051E-3</v>
      </c>
      <c r="P80">
        <v>107.55579860161713</v>
      </c>
      <c r="Q80">
        <v>49.998046951290966</v>
      </c>
      <c r="R80">
        <v>5.8397718839107844</v>
      </c>
      <c r="S80">
        <v>22.999101597593846</v>
      </c>
      <c r="T80">
        <v>69.607280965587279</v>
      </c>
      <c r="U80" s="114">
        <f t="shared" si="9"/>
        <v>255.99999999999997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107.56</v>
      </c>
      <c r="J81">
        <f>BYPL_EOD!AI81+BYPL_EOD!AJ81</f>
        <v>50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107.55579860161713</v>
      </c>
      <c r="Q81">
        <v>49.998046951290966</v>
      </c>
      <c r="R81">
        <v>5.8397718839107844</v>
      </c>
      <c r="S81">
        <v>22.999101597593846</v>
      </c>
      <c r="T81">
        <v>69.607280965587279</v>
      </c>
      <c r="U81" s="114">
        <f t="shared" si="9"/>
        <v>255.99999999999997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107.56</v>
      </c>
      <c r="J82">
        <f>BYPL_EOD!AI82+BYPL_EOD!AJ82</f>
        <v>50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107.55579860161713</v>
      </c>
      <c r="Q82">
        <v>49.998046951290966</v>
      </c>
      <c r="R82">
        <v>5.8397718839107844</v>
      </c>
      <c r="S82">
        <v>22.999101597593846</v>
      </c>
      <c r="T82">
        <v>69.607280965587279</v>
      </c>
      <c r="U82" s="114">
        <f t="shared" si="9"/>
        <v>255.99999999999997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112.56</v>
      </c>
      <c r="J83">
        <f>BYPL_EOD!AI83+BYPL_EOD!AJ83</f>
        <v>45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112.55560329674623</v>
      </c>
      <c r="Q83">
        <v>44.998242256161873</v>
      </c>
      <c r="R83">
        <v>5.8397718839107844</v>
      </c>
      <c r="S83">
        <v>22.999101597593846</v>
      </c>
      <c r="T83">
        <v>69.607280965587279</v>
      </c>
      <c r="U83" s="114">
        <f t="shared" si="9"/>
        <v>256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112.56</v>
      </c>
      <c r="J84">
        <f>BYPL_EOD!AI84+BYPL_EOD!AJ84</f>
        <v>45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112.55560329674623</v>
      </c>
      <c r="Q84">
        <v>44.998242256161873</v>
      </c>
      <c r="R84">
        <v>5.8397718839107844</v>
      </c>
      <c r="S84">
        <v>22.999101597593846</v>
      </c>
      <c r="T84">
        <v>69.607280965587279</v>
      </c>
      <c r="U84" s="114">
        <f t="shared" si="9"/>
        <v>256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112.56</v>
      </c>
      <c r="J85">
        <f>BYPL_EOD!AI85+BYPL_EOD!AJ85</f>
        <v>45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112.55560329674623</v>
      </c>
      <c r="Q85">
        <v>44.998242256161873</v>
      </c>
      <c r="R85">
        <v>5.8397718839107844</v>
      </c>
      <c r="S85">
        <v>22.999101597593846</v>
      </c>
      <c r="T85">
        <v>69.607280965587279</v>
      </c>
      <c r="U85" s="114">
        <f t="shared" si="9"/>
        <v>256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112.56</v>
      </c>
      <c r="J86">
        <f>BYPL_EOD!AI86+BYPL_EOD!AJ86</f>
        <v>45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112.55560329674623</v>
      </c>
      <c r="Q86">
        <v>44.998242256161873</v>
      </c>
      <c r="R86">
        <v>5.8397718839107844</v>
      </c>
      <c r="S86">
        <v>22.999101597593846</v>
      </c>
      <c r="T86">
        <v>69.607280965587279</v>
      </c>
      <c r="U86" s="114">
        <f t="shared" si="9"/>
        <v>256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262.97000000000003</v>
      </c>
      <c r="E87">
        <f>BAWANA!AM87</f>
        <v>0</v>
      </c>
      <c r="F87">
        <f t="shared" si="11"/>
        <v>256</v>
      </c>
      <c r="G87">
        <f t="shared" si="12"/>
        <v>262.97000000000003</v>
      </c>
      <c r="H87" s="112"/>
      <c r="I87">
        <f>BRPL_EOD!AI87+BRPL_EOD!AJ87</f>
        <v>134.61000000000001</v>
      </c>
      <c r="J87">
        <f>BYPL_EOD!AI87+BYPL_EOD!AJ87</f>
        <v>45.06</v>
      </c>
      <c r="K87">
        <f>MES_EOD!AI87+MES_EOD!AJ87</f>
        <v>5.84</v>
      </c>
      <c r="L87">
        <f>NDMC_EOD!AI87+NDMC_EOD!AJ87</f>
        <v>23</v>
      </c>
      <c r="M87">
        <f>TPDDL_EOD!AI87+TPDDL_EOD!AJ87</f>
        <v>54.46</v>
      </c>
      <c r="N87">
        <f t="shared" si="7"/>
        <v>262.97000000000003</v>
      </c>
      <c r="O87" s="112">
        <f t="shared" si="8"/>
        <v>0</v>
      </c>
      <c r="P87">
        <v>134.61000000000001</v>
      </c>
      <c r="Q87">
        <v>45.06</v>
      </c>
      <c r="R87">
        <v>5.84</v>
      </c>
      <c r="S87">
        <v>23</v>
      </c>
      <c r="T87">
        <v>54.46</v>
      </c>
      <c r="U87" s="114">
        <f t="shared" si="9"/>
        <v>262.97000000000003</v>
      </c>
      <c r="V87" s="112">
        <f t="shared" si="10"/>
        <v>0</v>
      </c>
      <c r="Y87">
        <f>BAWANA!AW87+BAWANA!AX87</f>
        <v>32</v>
      </c>
      <c r="Z87">
        <f>BAWANA!BD87+BAWANA!BE87</f>
        <v>25.03</v>
      </c>
      <c r="AA87">
        <f>BAWANA!X87+BAWANA!Y87</f>
        <v>32</v>
      </c>
      <c r="AB87">
        <f>BAWANA!AE87+BAWANA!AF87</f>
        <v>25.03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262.97000000000003</v>
      </c>
      <c r="E88">
        <f>BAWANA!AM88</f>
        <v>0</v>
      </c>
      <c r="F88">
        <f t="shared" si="11"/>
        <v>256</v>
      </c>
      <c r="G88">
        <f t="shared" si="12"/>
        <v>262.97000000000003</v>
      </c>
      <c r="H88" s="112"/>
      <c r="I88">
        <f>BRPL_EOD!AI88+BRPL_EOD!AJ88</f>
        <v>134.61000000000001</v>
      </c>
      <c r="J88">
        <f>BYPL_EOD!AI88+BYPL_EOD!AJ88</f>
        <v>45.06</v>
      </c>
      <c r="K88">
        <f>MES_EOD!AI88+MES_EOD!AJ88</f>
        <v>5.84</v>
      </c>
      <c r="L88">
        <f>NDMC_EOD!AI88+NDMC_EOD!AJ88</f>
        <v>23</v>
      </c>
      <c r="M88">
        <f>TPDDL_EOD!AI88+TPDDL_EOD!AJ88</f>
        <v>54.46</v>
      </c>
      <c r="N88">
        <f t="shared" si="7"/>
        <v>262.97000000000003</v>
      </c>
      <c r="O88" s="112">
        <f t="shared" si="8"/>
        <v>0</v>
      </c>
      <c r="P88">
        <v>134.61000000000001</v>
      </c>
      <c r="Q88">
        <v>45.06</v>
      </c>
      <c r="R88">
        <v>5.84</v>
      </c>
      <c r="S88">
        <v>23</v>
      </c>
      <c r="T88">
        <v>54.46</v>
      </c>
      <c r="U88" s="114">
        <f t="shared" si="9"/>
        <v>262.97000000000003</v>
      </c>
      <c r="V88" s="112">
        <f t="shared" si="10"/>
        <v>0</v>
      </c>
      <c r="Y88">
        <f>BAWANA!AW88+BAWANA!AX88</f>
        <v>32</v>
      </c>
      <c r="Z88">
        <f>BAWANA!BD88+BAWANA!BE88</f>
        <v>25.03</v>
      </c>
      <c r="AA88">
        <f>BAWANA!X88+BAWANA!Y88</f>
        <v>32</v>
      </c>
      <c r="AB88">
        <f>BAWANA!AE88+BAWANA!AF88</f>
        <v>25.03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262.97000000000003</v>
      </c>
      <c r="E89">
        <f>BAWANA!AM89</f>
        <v>0</v>
      </c>
      <c r="F89">
        <f t="shared" si="11"/>
        <v>256</v>
      </c>
      <c r="G89">
        <f t="shared" si="12"/>
        <v>262.97000000000003</v>
      </c>
      <c r="H89" s="112"/>
      <c r="I89">
        <f>BRPL_EOD!AI89+BRPL_EOD!AJ89</f>
        <v>134.61000000000001</v>
      </c>
      <c r="J89">
        <f>BYPL_EOD!AI89+BYPL_EOD!AJ89</f>
        <v>45.06</v>
      </c>
      <c r="K89">
        <f>MES_EOD!AI89+MES_EOD!AJ89</f>
        <v>5.84</v>
      </c>
      <c r="L89">
        <f>NDMC_EOD!AI89+NDMC_EOD!AJ89</f>
        <v>23</v>
      </c>
      <c r="M89">
        <f>TPDDL_EOD!AI89+TPDDL_EOD!AJ89</f>
        <v>54.46</v>
      </c>
      <c r="N89">
        <f t="shared" si="7"/>
        <v>262.97000000000003</v>
      </c>
      <c r="O89" s="112">
        <f t="shared" si="8"/>
        <v>0</v>
      </c>
      <c r="P89">
        <v>134.61000000000001</v>
      </c>
      <c r="Q89">
        <v>45.06</v>
      </c>
      <c r="R89">
        <v>5.84</v>
      </c>
      <c r="S89">
        <v>23</v>
      </c>
      <c r="T89">
        <v>54.46</v>
      </c>
      <c r="U89" s="114">
        <f t="shared" si="9"/>
        <v>262.97000000000003</v>
      </c>
      <c r="V89" s="112">
        <f t="shared" si="10"/>
        <v>0</v>
      </c>
      <c r="Y89">
        <f>BAWANA!AW89+BAWANA!AX89</f>
        <v>32</v>
      </c>
      <c r="Z89">
        <f>BAWANA!BD89+BAWANA!BE89</f>
        <v>25.03</v>
      </c>
      <c r="AA89">
        <f>BAWANA!X89+BAWANA!Y89</f>
        <v>32</v>
      </c>
      <c r="AB89">
        <f>BAWANA!AE89+BAWANA!AF89</f>
        <v>25.03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262.97000000000003</v>
      </c>
      <c r="E90">
        <f>BAWANA!AM90</f>
        <v>0</v>
      </c>
      <c r="F90">
        <f t="shared" si="11"/>
        <v>256</v>
      </c>
      <c r="G90">
        <f t="shared" si="12"/>
        <v>262.97000000000003</v>
      </c>
      <c r="H90" s="112"/>
      <c r="I90">
        <f>BRPL_EOD!AI90+BRPL_EOD!AJ90</f>
        <v>134.61000000000001</v>
      </c>
      <c r="J90">
        <f>BYPL_EOD!AI90+BYPL_EOD!AJ90</f>
        <v>45.06</v>
      </c>
      <c r="K90">
        <f>MES_EOD!AI90+MES_EOD!AJ90</f>
        <v>5.84</v>
      </c>
      <c r="L90">
        <f>NDMC_EOD!AI90+NDMC_EOD!AJ90</f>
        <v>23</v>
      </c>
      <c r="M90">
        <f>TPDDL_EOD!AI90+TPDDL_EOD!AJ90</f>
        <v>54.46</v>
      </c>
      <c r="N90">
        <f t="shared" si="7"/>
        <v>262.97000000000003</v>
      </c>
      <c r="O90" s="112">
        <f t="shared" si="8"/>
        <v>0</v>
      </c>
      <c r="P90">
        <v>134.61000000000001</v>
      </c>
      <c r="Q90">
        <v>45.06</v>
      </c>
      <c r="R90">
        <v>5.84</v>
      </c>
      <c r="S90">
        <v>23</v>
      </c>
      <c r="T90">
        <v>54.46</v>
      </c>
      <c r="U90" s="114">
        <f t="shared" si="9"/>
        <v>262.97000000000003</v>
      </c>
      <c r="V90" s="112">
        <f t="shared" si="10"/>
        <v>0</v>
      </c>
      <c r="Y90">
        <f>BAWANA!AW90+BAWANA!AX90</f>
        <v>32</v>
      </c>
      <c r="Z90">
        <f>BAWANA!BD90+BAWANA!BE90</f>
        <v>25.03</v>
      </c>
      <c r="AA90">
        <f>BAWANA!X90+BAWANA!Y90</f>
        <v>32</v>
      </c>
      <c r="AB90">
        <f>BAWANA!AE90+BAWANA!AF90</f>
        <v>25.03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262.97000000000003</v>
      </c>
      <c r="E91">
        <f>BAWANA!AM91</f>
        <v>0</v>
      </c>
      <c r="F91">
        <f t="shared" si="11"/>
        <v>256</v>
      </c>
      <c r="G91">
        <f t="shared" si="12"/>
        <v>262.97000000000003</v>
      </c>
      <c r="H91" s="112"/>
      <c r="I91">
        <f>BRPL_EOD!AI91+BRPL_EOD!AJ91</f>
        <v>134.61000000000001</v>
      </c>
      <c r="J91">
        <f>BYPL_EOD!AI91+BYPL_EOD!AJ91</f>
        <v>45.06</v>
      </c>
      <c r="K91">
        <f>MES_EOD!AI91+MES_EOD!AJ91</f>
        <v>5.84</v>
      </c>
      <c r="L91">
        <f>NDMC_EOD!AI91+NDMC_EOD!AJ91</f>
        <v>23</v>
      </c>
      <c r="M91">
        <f>TPDDL_EOD!AI91+TPDDL_EOD!AJ91</f>
        <v>54.46</v>
      </c>
      <c r="N91">
        <f t="shared" si="7"/>
        <v>262.97000000000003</v>
      </c>
      <c r="O91" s="112">
        <f t="shared" si="8"/>
        <v>0</v>
      </c>
      <c r="P91">
        <v>134.61000000000001</v>
      </c>
      <c r="Q91">
        <v>45.06</v>
      </c>
      <c r="R91">
        <v>5.84</v>
      </c>
      <c r="S91">
        <v>23</v>
      </c>
      <c r="T91">
        <v>54.46</v>
      </c>
      <c r="U91" s="114">
        <f t="shared" si="9"/>
        <v>262.97000000000003</v>
      </c>
      <c r="V91" s="112">
        <f t="shared" si="10"/>
        <v>0</v>
      </c>
      <c r="Y91">
        <f>BAWANA!AW91+BAWANA!AX91</f>
        <v>32</v>
      </c>
      <c r="Z91">
        <f>BAWANA!BD91+BAWANA!BE91</f>
        <v>25.03</v>
      </c>
      <c r="AA91">
        <f>BAWANA!X91+BAWANA!Y91</f>
        <v>32</v>
      </c>
      <c r="AB91">
        <f>BAWANA!AE91+BAWANA!AF91</f>
        <v>25.03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262.97000000000003</v>
      </c>
      <c r="E92">
        <f>BAWANA!AM92</f>
        <v>0</v>
      </c>
      <c r="F92">
        <f t="shared" si="11"/>
        <v>256</v>
      </c>
      <c r="G92">
        <f t="shared" si="12"/>
        <v>262.97000000000003</v>
      </c>
      <c r="H92" s="112"/>
      <c r="I92">
        <f>BRPL_EOD!AI92+BRPL_EOD!AJ92</f>
        <v>134.61000000000001</v>
      </c>
      <c r="J92">
        <f>BYPL_EOD!AI92+BYPL_EOD!AJ92</f>
        <v>45.06</v>
      </c>
      <c r="K92">
        <f>MES_EOD!AI92+MES_EOD!AJ92</f>
        <v>5.84</v>
      </c>
      <c r="L92">
        <f>NDMC_EOD!AI92+NDMC_EOD!AJ92</f>
        <v>23</v>
      </c>
      <c r="M92">
        <f>TPDDL_EOD!AI92+TPDDL_EOD!AJ92</f>
        <v>54.46</v>
      </c>
      <c r="N92">
        <f t="shared" si="7"/>
        <v>262.97000000000003</v>
      </c>
      <c r="O92" s="112">
        <f t="shared" si="8"/>
        <v>0</v>
      </c>
      <c r="P92">
        <v>134.61000000000001</v>
      </c>
      <c r="Q92">
        <v>45.06</v>
      </c>
      <c r="R92">
        <v>5.84</v>
      </c>
      <c r="S92">
        <v>23</v>
      </c>
      <c r="T92">
        <v>54.46</v>
      </c>
      <c r="U92" s="114">
        <f t="shared" si="9"/>
        <v>262.97000000000003</v>
      </c>
      <c r="V92" s="112">
        <f t="shared" si="10"/>
        <v>0</v>
      </c>
      <c r="Y92">
        <f>BAWANA!AW92+BAWANA!AX92</f>
        <v>32</v>
      </c>
      <c r="Z92">
        <f>BAWANA!BD92+BAWANA!BE92</f>
        <v>25.03</v>
      </c>
      <c r="AA92">
        <f>BAWANA!X92+BAWANA!Y92</f>
        <v>32</v>
      </c>
      <c r="AB92">
        <f>BAWANA!AE92+BAWANA!AF92</f>
        <v>25.03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262.97000000000003</v>
      </c>
      <c r="E93">
        <f>BAWANA!AM93</f>
        <v>0</v>
      </c>
      <c r="F93">
        <f t="shared" si="11"/>
        <v>256</v>
      </c>
      <c r="G93">
        <f t="shared" si="12"/>
        <v>262.97000000000003</v>
      </c>
      <c r="H93" s="112"/>
      <c r="I93">
        <f>BRPL_EOD!AI93+BRPL_EOD!AJ93</f>
        <v>134.61000000000001</v>
      </c>
      <c r="J93">
        <f>BYPL_EOD!AI93+BYPL_EOD!AJ93</f>
        <v>45.06</v>
      </c>
      <c r="K93">
        <f>MES_EOD!AI93+MES_EOD!AJ93</f>
        <v>5.84</v>
      </c>
      <c r="L93">
        <f>NDMC_EOD!AI93+NDMC_EOD!AJ93</f>
        <v>23</v>
      </c>
      <c r="M93">
        <f>TPDDL_EOD!AI93+TPDDL_EOD!AJ93</f>
        <v>54.46</v>
      </c>
      <c r="N93">
        <f t="shared" si="7"/>
        <v>262.97000000000003</v>
      </c>
      <c r="O93" s="112">
        <f t="shared" si="8"/>
        <v>0</v>
      </c>
      <c r="P93">
        <v>134.61000000000001</v>
      </c>
      <c r="Q93">
        <v>45.06</v>
      </c>
      <c r="R93">
        <v>5.84</v>
      </c>
      <c r="S93">
        <v>23</v>
      </c>
      <c r="T93">
        <v>54.46</v>
      </c>
      <c r="U93" s="114">
        <f t="shared" si="9"/>
        <v>262.97000000000003</v>
      </c>
      <c r="V93" s="112">
        <f t="shared" si="10"/>
        <v>0</v>
      </c>
      <c r="Y93">
        <f>BAWANA!AW93+BAWANA!AX93</f>
        <v>32</v>
      </c>
      <c r="Z93">
        <f>BAWANA!BD93+BAWANA!BE93</f>
        <v>25.03</v>
      </c>
      <c r="AA93">
        <f>BAWANA!X93+BAWANA!Y93</f>
        <v>32</v>
      </c>
      <c r="AB93">
        <f>BAWANA!AE93+BAWANA!AF93</f>
        <v>25.03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262.97000000000003</v>
      </c>
      <c r="E94">
        <f>BAWANA!AM94</f>
        <v>0</v>
      </c>
      <c r="F94">
        <f t="shared" si="11"/>
        <v>256</v>
      </c>
      <c r="G94">
        <f t="shared" si="12"/>
        <v>262.97000000000003</v>
      </c>
      <c r="H94" s="112"/>
      <c r="I94">
        <f>BRPL_EOD!AI94+BRPL_EOD!AJ94</f>
        <v>134.61000000000001</v>
      </c>
      <c r="J94">
        <f>BYPL_EOD!AI94+BYPL_EOD!AJ94</f>
        <v>45.06</v>
      </c>
      <c r="K94">
        <f>MES_EOD!AI94+MES_EOD!AJ94</f>
        <v>5.84</v>
      </c>
      <c r="L94">
        <f>NDMC_EOD!AI94+NDMC_EOD!AJ94</f>
        <v>23</v>
      </c>
      <c r="M94">
        <f>TPDDL_EOD!AI94+TPDDL_EOD!AJ94</f>
        <v>54.46</v>
      </c>
      <c r="N94">
        <f t="shared" si="7"/>
        <v>262.97000000000003</v>
      </c>
      <c r="O94" s="112">
        <f t="shared" si="8"/>
        <v>0</v>
      </c>
      <c r="P94">
        <v>134.61000000000001</v>
      </c>
      <c r="Q94">
        <v>45.06</v>
      </c>
      <c r="R94">
        <v>5.84</v>
      </c>
      <c r="S94">
        <v>23</v>
      </c>
      <c r="T94">
        <v>54.46</v>
      </c>
      <c r="U94" s="114">
        <f t="shared" si="9"/>
        <v>262.97000000000003</v>
      </c>
      <c r="V94" s="112">
        <f t="shared" si="10"/>
        <v>0</v>
      </c>
      <c r="Y94">
        <f>BAWANA!AW94+BAWANA!AX94</f>
        <v>32</v>
      </c>
      <c r="Z94">
        <f>BAWANA!BD94+BAWANA!BE94</f>
        <v>25.03</v>
      </c>
      <c r="AA94">
        <f>BAWANA!X94+BAWANA!Y94</f>
        <v>32</v>
      </c>
      <c r="AB94">
        <f>BAWANA!AE94+BAWANA!AF94</f>
        <v>25.03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262.97000000000003</v>
      </c>
      <c r="E95">
        <f>BAWANA!AM95</f>
        <v>0</v>
      </c>
      <c r="F95">
        <f t="shared" si="11"/>
        <v>256</v>
      </c>
      <c r="G95">
        <f t="shared" si="12"/>
        <v>262.97000000000003</v>
      </c>
      <c r="H95" s="112"/>
      <c r="I95">
        <f>BRPL_EOD!AI95+BRPL_EOD!AJ95</f>
        <v>134.61000000000001</v>
      </c>
      <c r="J95">
        <f>BYPL_EOD!AI95+BYPL_EOD!AJ95</f>
        <v>45.06</v>
      </c>
      <c r="K95">
        <f>MES_EOD!AI95+MES_EOD!AJ95</f>
        <v>5.84</v>
      </c>
      <c r="L95">
        <f>NDMC_EOD!AI95+NDMC_EOD!AJ95</f>
        <v>23</v>
      </c>
      <c r="M95">
        <f>TPDDL_EOD!AI95+TPDDL_EOD!AJ95</f>
        <v>54.46</v>
      </c>
      <c r="N95">
        <f t="shared" si="7"/>
        <v>262.97000000000003</v>
      </c>
      <c r="O95" s="112">
        <f t="shared" si="8"/>
        <v>0</v>
      </c>
      <c r="P95">
        <v>134.61000000000001</v>
      </c>
      <c r="Q95">
        <v>45.06</v>
      </c>
      <c r="R95">
        <v>5.84</v>
      </c>
      <c r="S95">
        <v>23</v>
      </c>
      <c r="T95">
        <v>54.46</v>
      </c>
      <c r="U95" s="114">
        <f t="shared" si="9"/>
        <v>262.97000000000003</v>
      </c>
      <c r="V95" s="112">
        <f t="shared" si="10"/>
        <v>0</v>
      </c>
      <c r="Y95">
        <f>BAWANA!AW95+BAWANA!AX95</f>
        <v>32</v>
      </c>
      <c r="Z95">
        <f>BAWANA!BD95+BAWANA!BE95</f>
        <v>25.03</v>
      </c>
      <c r="AA95">
        <f>BAWANA!X95+BAWANA!Y95</f>
        <v>32</v>
      </c>
      <c r="AB95">
        <f>BAWANA!AE95+BAWANA!AF95</f>
        <v>25.03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262.97000000000003</v>
      </c>
      <c r="E96">
        <f>BAWANA!AM96</f>
        <v>0</v>
      </c>
      <c r="F96">
        <f t="shared" si="11"/>
        <v>256</v>
      </c>
      <c r="G96">
        <f t="shared" si="12"/>
        <v>262.97000000000003</v>
      </c>
      <c r="H96" s="112"/>
      <c r="I96">
        <f>BRPL_EOD!AI96+BRPL_EOD!AJ96</f>
        <v>134.61000000000001</v>
      </c>
      <c r="J96">
        <f>BYPL_EOD!AI96+BYPL_EOD!AJ96</f>
        <v>45.06</v>
      </c>
      <c r="K96">
        <f>MES_EOD!AI96+MES_EOD!AJ96</f>
        <v>5.84</v>
      </c>
      <c r="L96">
        <f>NDMC_EOD!AI96+NDMC_EOD!AJ96</f>
        <v>23</v>
      </c>
      <c r="M96">
        <f>TPDDL_EOD!AI96+TPDDL_EOD!AJ96</f>
        <v>54.46</v>
      </c>
      <c r="N96">
        <f t="shared" si="7"/>
        <v>262.97000000000003</v>
      </c>
      <c r="O96" s="112">
        <f t="shared" si="8"/>
        <v>0</v>
      </c>
      <c r="P96">
        <v>134.61000000000001</v>
      </c>
      <c r="Q96">
        <v>45.06</v>
      </c>
      <c r="R96">
        <v>5.84</v>
      </c>
      <c r="S96">
        <v>23</v>
      </c>
      <c r="T96">
        <v>54.46</v>
      </c>
      <c r="U96" s="114">
        <f t="shared" si="9"/>
        <v>262.97000000000003</v>
      </c>
      <c r="V96" s="112">
        <f t="shared" si="10"/>
        <v>0</v>
      </c>
      <c r="Y96">
        <f>BAWANA!AW96+BAWANA!AX96</f>
        <v>32</v>
      </c>
      <c r="Z96">
        <f>BAWANA!BD96+BAWANA!BE96</f>
        <v>25.03</v>
      </c>
      <c r="AA96">
        <f>BAWANA!X96+BAWANA!Y96</f>
        <v>32</v>
      </c>
      <c r="AB96">
        <f>BAWANA!AE96+BAWANA!AF96</f>
        <v>25.03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262.97000000000003</v>
      </c>
      <c r="E97">
        <f>BAWANA!AM97</f>
        <v>0</v>
      </c>
      <c r="F97">
        <f t="shared" si="11"/>
        <v>256</v>
      </c>
      <c r="G97">
        <f t="shared" si="12"/>
        <v>262.97000000000003</v>
      </c>
      <c r="H97" s="112"/>
      <c r="I97">
        <f>BRPL_EOD!AI97+BRPL_EOD!AJ97</f>
        <v>134.61000000000001</v>
      </c>
      <c r="J97">
        <f>BYPL_EOD!AI97+BYPL_EOD!AJ97</f>
        <v>45.06</v>
      </c>
      <c r="K97">
        <f>MES_EOD!AI97+MES_EOD!AJ97</f>
        <v>5.84</v>
      </c>
      <c r="L97">
        <f>NDMC_EOD!AI97+NDMC_EOD!AJ97</f>
        <v>23</v>
      </c>
      <c r="M97">
        <f>TPDDL_EOD!AI97+TPDDL_EOD!AJ97</f>
        <v>54.46</v>
      </c>
      <c r="N97">
        <f t="shared" si="7"/>
        <v>262.97000000000003</v>
      </c>
      <c r="O97" s="112">
        <f t="shared" si="8"/>
        <v>0</v>
      </c>
      <c r="P97">
        <v>134.61000000000001</v>
      </c>
      <c r="Q97">
        <v>45.06</v>
      </c>
      <c r="R97">
        <v>5.84</v>
      </c>
      <c r="S97">
        <v>23</v>
      </c>
      <c r="T97">
        <v>54.46</v>
      </c>
      <c r="U97" s="114">
        <f t="shared" si="9"/>
        <v>262.97000000000003</v>
      </c>
      <c r="V97" s="112">
        <f t="shared" si="10"/>
        <v>0</v>
      </c>
      <c r="Y97">
        <f>BAWANA!AW97+BAWANA!AX97</f>
        <v>32</v>
      </c>
      <c r="Z97">
        <f>BAWANA!BD97+BAWANA!BE97</f>
        <v>25.03</v>
      </c>
      <c r="AA97">
        <f>BAWANA!X97+BAWANA!Y97</f>
        <v>32</v>
      </c>
      <c r="AB97">
        <f>BAWANA!AE97+BAWANA!AF97</f>
        <v>25.03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262.97000000000003</v>
      </c>
      <c r="E98">
        <f>BAWANA!AM98</f>
        <v>0</v>
      </c>
      <c r="F98">
        <f t="shared" si="11"/>
        <v>256</v>
      </c>
      <c r="G98">
        <f t="shared" si="12"/>
        <v>262.97000000000003</v>
      </c>
      <c r="H98" s="112"/>
      <c r="I98">
        <f>BRPL_EOD!AI98+BRPL_EOD!AJ98</f>
        <v>134.61000000000001</v>
      </c>
      <c r="J98">
        <f>BYPL_EOD!AI98+BYPL_EOD!AJ98</f>
        <v>45.06</v>
      </c>
      <c r="K98">
        <f>MES_EOD!AI98+MES_EOD!AJ98</f>
        <v>5.84</v>
      </c>
      <c r="L98">
        <f>NDMC_EOD!AI98+NDMC_EOD!AJ98</f>
        <v>23</v>
      </c>
      <c r="M98">
        <f>TPDDL_EOD!AI98+TPDDL_EOD!AJ98</f>
        <v>54.46</v>
      </c>
      <c r="N98">
        <f t="shared" si="7"/>
        <v>262.97000000000003</v>
      </c>
      <c r="O98" s="112">
        <f t="shared" si="8"/>
        <v>0</v>
      </c>
      <c r="P98">
        <v>134.61000000000001</v>
      </c>
      <c r="Q98">
        <v>45.06</v>
      </c>
      <c r="R98">
        <v>5.84</v>
      </c>
      <c r="S98">
        <v>23</v>
      </c>
      <c r="T98">
        <v>54.46</v>
      </c>
      <c r="U98" s="114">
        <f t="shared" si="9"/>
        <v>262.97000000000003</v>
      </c>
      <c r="V98" s="112">
        <f t="shared" si="10"/>
        <v>0</v>
      </c>
      <c r="Y98">
        <f>BAWANA!AW98+BAWANA!AX98</f>
        <v>32</v>
      </c>
      <c r="Z98">
        <f>BAWANA!BD98+BAWANA!BE98</f>
        <v>25.03</v>
      </c>
      <c r="AA98">
        <f>BAWANA!X98+BAWANA!Y98</f>
        <v>32</v>
      </c>
      <c r="AB98">
        <f>BAWANA!AE98+BAWANA!AF98</f>
        <v>25.03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6.3203600000000035</v>
      </c>
      <c r="E99" s="114">
        <f t="shared" si="14"/>
        <v>0</v>
      </c>
      <c r="F99" s="114">
        <f t="shared" si="14"/>
        <v>6.1440000000000001</v>
      </c>
      <c r="G99" s="114">
        <f t="shared" si="14"/>
        <v>6.3203600000000035</v>
      </c>
      <c r="H99" s="114"/>
      <c r="I99" s="114">
        <f t="shared" si="14"/>
        <v>3.0600149999999999</v>
      </c>
      <c r="J99" s="114">
        <f t="shared" si="14"/>
        <v>1.12252</v>
      </c>
      <c r="K99" s="114">
        <f t="shared" si="14"/>
        <v>0.14015999999999981</v>
      </c>
      <c r="L99" s="114">
        <f t="shared" si="14"/>
        <v>0.55200000000000005</v>
      </c>
      <c r="M99" s="114">
        <f t="shared" si="14"/>
        <v>1.4457424999999979</v>
      </c>
      <c r="N99" s="114">
        <f t="shared" si="14"/>
        <v>6.3204374999999988</v>
      </c>
      <c r="O99" s="114">
        <f t="shared" si="14"/>
        <v>-7.7499999999929513E-5</v>
      </c>
      <c r="P99" s="114">
        <f t="shared" si="14"/>
        <v>3.0599811159523678</v>
      </c>
      <c r="Q99" s="114">
        <f t="shared" si="14"/>
        <v>1.122505882132512</v>
      </c>
      <c r="R99" s="114">
        <f t="shared" si="14"/>
        <v>0.14015825018978464</v>
      </c>
      <c r="S99" s="114">
        <f t="shared" si="14"/>
        <v>0.55199310862415252</v>
      </c>
      <c r="T99" s="114">
        <f t="shared" si="14"/>
        <v>1.4457216431011835</v>
      </c>
      <c r="U99" s="114">
        <f t="shared" si="14"/>
        <v>6.3203600000000035</v>
      </c>
      <c r="V99" s="114">
        <f t="shared" si="10"/>
        <v>0</v>
      </c>
      <c r="Y99" s="114">
        <f>SUM(Y3:Y98)/4000</f>
        <v>0.70130000000000026</v>
      </c>
      <c r="Z99" s="114">
        <f t="shared" ref="Z99:AD99" si="15">SUM(Z3:Z98)/4000</f>
        <v>0.65834000000000092</v>
      </c>
      <c r="AA99" s="114">
        <f t="shared" si="15"/>
        <v>0.70130000000000026</v>
      </c>
      <c r="AB99" s="114">
        <f t="shared" si="15"/>
        <v>0.65834000000000092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600</v>
      </c>
      <c r="C3">
        <f>BAWANA!G3</f>
        <v>30</v>
      </c>
      <c r="D3">
        <f>BAWANA!AP3</f>
        <v>0</v>
      </c>
      <c r="E3">
        <f>BAWANA!AQ3</f>
        <v>30</v>
      </c>
      <c r="F3">
        <f>(B3+C3)*0.8</f>
        <v>504</v>
      </c>
      <c r="G3">
        <f>(D3+E3)</f>
        <v>30</v>
      </c>
      <c r="H3" s="112"/>
      <c r="I3">
        <f>BRPL_EOD!AM3+BRPL_EOD!AN3</f>
        <v>30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30</v>
      </c>
      <c r="O3" s="112">
        <f t="shared" ref="O3:O66" si="1">G3-N3</f>
        <v>0</v>
      </c>
      <c r="P3">
        <v>30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30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600</v>
      </c>
      <c r="C4">
        <f>BAWANA!G4</f>
        <v>30</v>
      </c>
      <c r="D4">
        <f>BAWANA!AP4</f>
        <v>0</v>
      </c>
      <c r="E4">
        <f>BAWANA!AQ4</f>
        <v>30</v>
      </c>
      <c r="F4">
        <f t="shared" ref="F4:F67" si="4">(B4+C4)*0.8</f>
        <v>504</v>
      </c>
      <c r="G4">
        <f t="shared" ref="G4:G67" si="5">(D4+E4)</f>
        <v>30</v>
      </c>
      <c r="H4" s="112"/>
      <c r="I4">
        <f>BRPL_EOD!AM4+BRPL_EOD!AN4</f>
        <v>30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30</v>
      </c>
      <c r="O4" s="112">
        <f t="shared" si="1"/>
        <v>0</v>
      </c>
      <c r="P4">
        <v>30</v>
      </c>
      <c r="Q4">
        <v>0</v>
      </c>
      <c r="R4">
        <v>0</v>
      </c>
      <c r="S4">
        <v>0</v>
      </c>
      <c r="T4">
        <v>0</v>
      </c>
      <c r="U4" s="114">
        <f t="shared" si="2"/>
        <v>30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600</v>
      </c>
      <c r="C5">
        <f>BAWANA!G5</f>
        <v>30</v>
      </c>
      <c r="D5">
        <f>BAWANA!AP5</f>
        <v>0</v>
      </c>
      <c r="E5">
        <f>BAWANA!AQ5</f>
        <v>30</v>
      </c>
      <c r="F5">
        <f t="shared" si="4"/>
        <v>504</v>
      </c>
      <c r="G5">
        <f t="shared" si="5"/>
        <v>30</v>
      </c>
      <c r="H5" s="112"/>
      <c r="I5">
        <f>BRPL_EOD!AM5+BRPL_EOD!AN5</f>
        <v>30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30</v>
      </c>
      <c r="O5" s="112">
        <f t="shared" si="1"/>
        <v>0</v>
      </c>
      <c r="P5">
        <v>30</v>
      </c>
      <c r="Q5">
        <v>0</v>
      </c>
      <c r="R5">
        <v>0</v>
      </c>
      <c r="S5">
        <v>0</v>
      </c>
      <c r="T5">
        <v>0</v>
      </c>
      <c r="U5" s="114">
        <f t="shared" si="2"/>
        <v>30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600</v>
      </c>
      <c r="C6">
        <f>BAWANA!G6</f>
        <v>30</v>
      </c>
      <c r="D6">
        <f>BAWANA!AP6</f>
        <v>0</v>
      </c>
      <c r="E6">
        <f>BAWANA!AQ6</f>
        <v>30</v>
      </c>
      <c r="F6">
        <f t="shared" si="4"/>
        <v>504</v>
      </c>
      <c r="G6">
        <f t="shared" si="5"/>
        <v>30</v>
      </c>
      <c r="H6" s="112"/>
      <c r="I6">
        <f>BRPL_EOD!AM6+BRPL_EOD!AN6</f>
        <v>30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30</v>
      </c>
      <c r="O6" s="112">
        <f t="shared" si="1"/>
        <v>0</v>
      </c>
      <c r="P6">
        <v>30</v>
      </c>
      <c r="Q6">
        <v>0</v>
      </c>
      <c r="R6">
        <v>0</v>
      </c>
      <c r="S6">
        <v>0</v>
      </c>
      <c r="T6">
        <v>0</v>
      </c>
      <c r="U6" s="114">
        <f t="shared" si="2"/>
        <v>30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600</v>
      </c>
      <c r="C7">
        <f>BAWANA!G7</f>
        <v>30</v>
      </c>
      <c r="D7">
        <f>BAWANA!AP7</f>
        <v>0</v>
      </c>
      <c r="E7">
        <f>BAWANA!AQ7</f>
        <v>30</v>
      </c>
      <c r="F7">
        <f t="shared" si="4"/>
        <v>504</v>
      </c>
      <c r="G7">
        <f t="shared" si="5"/>
        <v>30</v>
      </c>
      <c r="H7" s="112"/>
      <c r="I7">
        <f>BRPL_EOD!AM7+BRPL_EOD!AN7</f>
        <v>30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30</v>
      </c>
      <c r="O7" s="112">
        <f t="shared" si="1"/>
        <v>0</v>
      </c>
      <c r="P7">
        <v>30</v>
      </c>
      <c r="Q7">
        <v>0</v>
      </c>
      <c r="R7">
        <v>0</v>
      </c>
      <c r="S7">
        <v>0</v>
      </c>
      <c r="T7">
        <v>0</v>
      </c>
      <c r="U7" s="114">
        <f t="shared" si="2"/>
        <v>30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600</v>
      </c>
      <c r="C8">
        <f>BAWANA!G8</f>
        <v>30</v>
      </c>
      <c r="D8">
        <f>BAWANA!AP8</f>
        <v>0</v>
      </c>
      <c r="E8">
        <f>BAWANA!AQ8</f>
        <v>30</v>
      </c>
      <c r="F8">
        <f t="shared" si="4"/>
        <v>504</v>
      </c>
      <c r="G8">
        <f t="shared" si="5"/>
        <v>30</v>
      </c>
      <c r="H8" s="112"/>
      <c r="I8">
        <f>BRPL_EOD!AM8+BRPL_EOD!AN8</f>
        <v>30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30</v>
      </c>
      <c r="O8" s="112">
        <f t="shared" si="1"/>
        <v>0</v>
      </c>
      <c r="P8">
        <v>30</v>
      </c>
      <c r="Q8">
        <v>0</v>
      </c>
      <c r="R8">
        <v>0</v>
      </c>
      <c r="S8">
        <v>0</v>
      </c>
      <c r="T8">
        <v>0</v>
      </c>
      <c r="U8" s="114">
        <f t="shared" si="2"/>
        <v>30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600</v>
      </c>
      <c r="C9">
        <f>BAWANA!G9</f>
        <v>30</v>
      </c>
      <c r="D9">
        <f>BAWANA!AP9</f>
        <v>0</v>
      </c>
      <c r="E9">
        <f>BAWANA!AQ9</f>
        <v>30</v>
      </c>
      <c r="F9">
        <f t="shared" si="4"/>
        <v>504</v>
      </c>
      <c r="G9">
        <f t="shared" si="5"/>
        <v>30</v>
      </c>
      <c r="H9" s="112"/>
      <c r="I9">
        <f>BRPL_EOD!AM9+BRPL_EOD!AN9</f>
        <v>30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30</v>
      </c>
      <c r="O9" s="112">
        <f t="shared" si="1"/>
        <v>0</v>
      </c>
      <c r="P9">
        <v>30</v>
      </c>
      <c r="Q9">
        <v>0</v>
      </c>
      <c r="R9">
        <v>0</v>
      </c>
      <c r="S9">
        <v>0</v>
      </c>
      <c r="T9">
        <v>0</v>
      </c>
      <c r="U9" s="114">
        <f t="shared" si="2"/>
        <v>30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600</v>
      </c>
      <c r="C10">
        <f>BAWANA!G10</f>
        <v>30</v>
      </c>
      <c r="D10">
        <f>BAWANA!AP10</f>
        <v>0</v>
      </c>
      <c r="E10">
        <f>BAWANA!AQ10</f>
        <v>30</v>
      </c>
      <c r="F10">
        <f t="shared" si="4"/>
        <v>504</v>
      </c>
      <c r="G10">
        <f t="shared" si="5"/>
        <v>30</v>
      </c>
      <c r="H10" s="112"/>
      <c r="I10">
        <f>BRPL_EOD!AM10+BRPL_EOD!AN10</f>
        <v>30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30</v>
      </c>
      <c r="O10" s="112">
        <f t="shared" si="1"/>
        <v>0</v>
      </c>
      <c r="P10">
        <v>30</v>
      </c>
      <c r="Q10">
        <v>0</v>
      </c>
      <c r="R10">
        <v>0</v>
      </c>
      <c r="S10">
        <v>0</v>
      </c>
      <c r="T10">
        <v>0</v>
      </c>
      <c r="U10" s="114">
        <f t="shared" si="2"/>
        <v>30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600</v>
      </c>
      <c r="C11">
        <f>BAWANA!G11</f>
        <v>30</v>
      </c>
      <c r="D11">
        <f>BAWANA!AP11</f>
        <v>0</v>
      </c>
      <c r="E11">
        <f>BAWANA!AQ11</f>
        <v>30</v>
      </c>
      <c r="F11">
        <f t="shared" si="4"/>
        <v>504</v>
      </c>
      <c r="G11">
        <f t="shared" si="5"/>
        <v>30</v>
      </c>
      <c r="H11" s="112"/>
      <c r="I11">
        <f>BRPL_EOD!AM11+BRPL_EOD!AN11</f>
        <v>30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30</v>
      </c>
      <c r="O11" s="112">
        <f t="shared" si="1"/>
        <v>0</v>
      </c>
      <c r="P11">
        <v>30</v>
      </c>
      <c r="Q11">
        <v>0</v>
      </c>
      <c r="R11">
        <v>0</v>
      </c>
      <c r="S11">
        <v>0</v>
      </c>
      <c r="T11">
        <v>0</v>
      </c>
      <c r="U11" s="114">
        <f t="shared" si="2"/>
        <v>30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600</v>
      </c>
      <c r="C12">
        <f>BAWANA!G12</f>
        <v>30</v>
      </c>
      <c r="D12">
        <f>BAWANA!AP12</f>
        <v>0</v>
      </c>
      <c r="E12">
        <f>BAWANA!AQ12</f>
        <v>30</v>
      </c>
      <c r="F12">
        <f t="shared" si="4"/>
        <v>504</v>
      </c>
      <c r="G12">
        <f t="shared" si="5"/>
        <v>30</v>
      </c>
      <c r="H12" s="112"/>
      <c r="I12">
        <f>BRPL_EOD!AM12+BRPL_EOD!AN12</f>
        <v>30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30</v>
      </c>
      <c r="O12" s="112">
        <f t="shared" si="1"/>
        <v>0</v>
      </c>
      <c r="P12">
        <v>30</v>
      </c>
      <c r="Q12">
        <v>0</v>
      </c>
      <c r="R12">
        <v>0</v>
      </c>
      <c r="S12">
        <v>0</v>
      </c>
      <c r="T12">
        <v>0</v>
      </c>
      <c r="U12" s="114">
        <f t="shared" si="2"/>
        <v>30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600</v>
      </c>
      <c r="C13">
        <f>BAWANA!G13</f>
        <v>30</v>
      </c>
      <c r="D13">
        <f>BAWANA!AP13</f>
        <v>0</v>
      </c>
      <c r="E13">
        <f>BAWANA!AQ13</f>
        <v>30</v>
      </c>
      <c r="F13">
        <f t="shared" si="4"/>
        <v>504</v>
      </c>
      <c r="G13">
        <f t="shared" si="5"/>
        <v>30</v>
      </c>
      <c r="H13" s="112"/>
      <c r="I13">
        <f>BRPL_EOD!AM13+BRPL_EOD!AN13</f>
        <v>30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30</v>
      </c>
      <c r="O13" s="112">
        <f t="shared" si="1"/>
        <v>0</v>
      </c>
      <c r="P13">
        <v>30</v>
      </c>
      <c r="Q13">
        <v>0</v>
      </c>
      <c r="R13">
        <v>0</v>
      </c>
      <c r="S13">
        <v>0</v>
      </c>
      <c r="T13">
        <v>0</v>
      </c>
      <c r="U13" s="114">
        <f t="shared" si="2"/>
        <v>30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600</v>
      </c>
      <c r="C14">
        <f>BAWANA!G14</f>
        <v>30</v>
      </c>
      <c r="D14">
        <f>BAWANA!AP14</f>
        <v>0</v>
      </c>
      <c r="E14">
        <f>BAWANA!AQ14</f>
        <v>30</v>
      </c>
      <c r="F14">
        <f t="shared" si="4"/>
        <v>504</v>
      </c>
      <c r="G14">
        <f t="shared" si="5"/>
        <v>30</v>
      </c>
      <c r="H14" s="112"/>
      <c r="I14">
        <f>BRPL_EOD!AM14+BRPL_EOD!AN14</f>
        <v>30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30</v>
      </c>
      <c r="O14" s="112">
        <f t="shared" si="1"/>
        <v>0</v>
      </c>
      <c r="P14">
        <v>30</v>
      </c>
      <c r="Q14">
        <v>0</v>
      </c>
      <c r="R14">
        <v>0</v>
      </c>
      <c r="S14">
        <v>0</v>
      </c>
      <c r="T14">
        <v>0</v>
      </c>
      <c r="U14" s="114">
        <f t="shared" si="2"/>
        <v>30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600</v>
      </c>
      <c r="C15">
        <f>BAWANA!G15</f>
        <v>30</v>
      </c>
      <c r="D15">
        <f>BAWANA!AP15</f>
        <v>0</v>
      </c>
      <c r="E15">
        <f>BAWANA!AQ15</f>
        <v>30</v>
      </c>
      <c r="F15">
        <f t="shared" si="4"/>
        <v>504</v>
      </c>
      <c r="G15">
        <f t="shared" si="5"/>
        <v>30</v>
      </c>
      <c r="H15" s="112"/>
      <c r="I15">
        <f>BRPL_EOD!AM15+BRPL_EOD!AN15</f>
        <v>30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30</v>
      </c>
      <c r="O15" s="112">
        <f t="shared" si="1"/>
        <v>0</v>
      </c>
      <c r="P15">
        <v>30</v>
      </c>
      <c r="Q15">
        <v>0</v>
      </c>
      <c r="R15">
        <v>0</v>
      </c>
      <c r="S15">
        <v>0</v>
      </c>
      <c r="T15">
        <v>0</v>
      </c>
      <c r="U15" s="114">
        <f t="shared" si="2"/>
        <v>30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600</v>
      </c>
      <c r="C16">
        <f>BAWANA!G16</f>
        <v>30</v>
      </c>
      <c r="D16">
        <f>BAWANA!AP16</f>
        <v>0</v>
      </c>
      <c r="E16">
        <f>BAWANA!AQ16</f>
        <v>30</v>
      </c>
      <c r="F16">
        <f t="shared" si="4"/>
        <v>504</v>
      </c>
      <c r="G16">
        <f t="shared" si="5"/>
        <v>30</v>
      </c>
      <c r="H16" s="112"/>
      <c r="I16">
        <f>BRPL_EOD!AM16+BRPL_EOD!AN16</f>
        <v>30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30</v>
      </c>
      <c r="O16" s="112">
        <f t="shared" si="1"/>
        <v>0</v>
      </c>
      <c r="P16">
        <v>30</v>
      </c>
      <c r="Q16">
        <v>0</v>
      </c>
      <c r="R16">
        <v>0</v>
      </c>
      <c r="S16">
        <v>0</v>
      </c>
      <c r="T16">
        <v>0</v>
      </c>
      <c r="U16" s="114">
        <f t="shared" si="2"/>
        <v>30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600</v>
      </c>
      <c r="C17">
        <f>BAWANA!G17</f>
        <v>30</v>
      </c>
      <c r="D17">
        <f>BAWANA!AP17</f>
        <v>0</v>
      </c>
      <c r="E17">
        <f>BAWANA!AQ17</f>
        <v>30</v>
      </c>
      <c r="F17">
        <f t="shared" si="4"/>
        <v>504</v>
      </c>
      <c r="G17">
        <f t="shared" si="5"/>
        <v>30</v>
      </c>
      <c r="H17" s="112"/>
      <c r="I17">
        <f>BRPL_EOD!AM17+BRPL_EOD!AN17</f>
        <v>30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30</v>
      </c>
      <c r="O17" s="112">
        <f t="shared" si="1"/>
        <v>0</v>
      </c>
      <c r="P17">
        <v>30</v>
      </c>
      <c r="Q17">
        <v>0</v>
      </c>
      <c r="R17">
        <v>0</v>
      </c>
      <c r="S17">
        <v>0</v>
      </c>
      <c r="T17">
        <v>0</v>
      </c>
      <c r="U17" s="114">
        <f t="shared" si="2"/>
        <v>30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600</v>
      </c>
      <c r="C18">
        <f>BAWANA!G18</f>
        <v>30</v>
      </c>
      <c r="D18">
        <f>BAWANA!AP18</f>
        <v>0</v>
      </c>
      <c r="E18">
        <f>BAWANA!AQ18</f>
        <v>30</v>
      </c>
      <c r="F18">
        <f t="shared" si="4"/>
        <v>504</v>
      </c>
      <c r="G18">
        <f t="shared" si="5"/>
        <v>30</v>
      </c>
      <c r="H18" s="112"/>
      <c r="I18">
        <f>BRPL_EOD!AM18+BRPL_EOD!AN18</f>
        <v>30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30</v>
      </c>
      <c r="O18" s="112">
        <f t="shared" si="1"/>
        <v>0</v>
      </c>
      <c r="P18">
        <v>30</v>
      </c>
      <c r="Q18">
        <v>0</v>
      </c>
      <c r="R18">
        <v>0</v>
      </c>
      <c r="S18">
        <v>0</v>
      </c>
      <c r="T18">
        <v>0</v>
      </c>
      <c r="U18" s="114">
        <f t="shared" si="2"/>
        <v>30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600</v>
      </c>
      <c r="C19">
        <f>BAWANA!G19</f>
        <v>30</v>
      </c>
      <c r="D19">
        <f>BAWANA!AP19</f>
        <v>0</v>
      </c>
      <c r="E19">
        <f>BAWANA!AQ19</f>
        <v>30</v>
      </c>
      <c r="F19">
        <f t="shared" si="4"/>
        <v>504</v>
      </c>
      <c r="G19">
        <f t="shared" si="5"/>
        <v>30</v>
      </c>
      <c r="H19" s="112"/>
      <c r="I19">
        <f>BRPL_EOD!AM19+BRPL_EOD!AN19</f>
        <v>30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30</v>
      </c>
      <c r="O19" s="112">
        <f t="shared" si="1"/>
        <v>0</v>
      </c>
      <c r="P19">
        <v>30</v>
      </c>
      <c r="Q19">
        <v>0</v>
      </c>
      <c r="R19">
        <v>0</v>
      </c>
      <c r="S19">
        <v>0</v>
      </c>
      <c r="T19">
        <v>0</v>
      </c>
      <c r="U19" s="114">
        <f t="shared" si="2"/>
        <v>30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580</v>
      </c>
      <c r="C20">
        <f>BAWANA!G20</f>
        <v>50</v>
      </c>
      <c r="D20">
        <f>BAWANA!AP20</f>
        <v>0</v>
      </c>
      <c r="E20">
        <f>BAWANA!AQ20</f>
        <v>50</v>
      </c>
      <c r="F20">
        <f t="shared" si="4"/>
        <v>504</v>
      </c>
      <c r="G20">
        <f t="shared" si="5"/>
        <v>50</v>
      </c>
      <c r="H20" s="112"/>
      <c r="I20">
        <f>BRPL_EOD!AM20+BRPL_EOD!AN20</f>
        <v>50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50</v>
      </c>
      <c r="O20" s="112">
        <f t="shared" si="1"/>
        <v>0</v>
      </c>
      <c r="P20">
        <v>50</v>
      </c>
      <c r="Q20">
        <v>0</v>
      </c>
      <c r="R20">
        <v>0</v>
      </c>
      <c r="S20">
        <v>0</v>
      </c>
      <c r="T20">
        <v>0</v>
      </c>
      <c r="U20" s="114">
        <f t="shared" si="2"/>
        <v>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580</v>
      </c>
      <c r="C21">
        <f>BAWANA!G21</f>
        <v>50</v>
      </c>
      <c r="D21">
        <f>BAWANA!AP21</f>
        <v>0</v>
      </c>
      <c r="E21">
        <f>BAWANA!AQ21</f>
        <v>50</v>
      </c>
      <c r="F21">
        <f t="shared" si="4"/>
        <v>504</v>
      </c>
      <c r="G21">
        <f t="shared" si="5"/>
        <v>50</v>
      </c>
      <c r="H21" s="112"/>
      <c r="I21">
        <f>BRPL_EOD!AM21+BRPL_EOD!AN21</f>
        <v>50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50</v>
      </c>
      <c r="O21" s="112">
        <f t="shared" si="1"/>
        <v>0</v>
      </c>
      <c r="P21">
        <v>50</v>
      </c>
      <c r="Q21">
        <v>0</v>
      </c>
      <c r="R21">
        <v>0</v>
      </c>
      <c r="S21">
        <v>0</v>
      </c>
      <c r="T21">
        <v>0</v>
      </c>
      <c r="U21" s="114">
        <f t="shared" si="2"/>
        <v>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580</v>
      </c>
      <c r="C22">
        <f>BAWANA!G22</f>
        <v>50</v>
      </c>
      <c r="D22">
        <f>BAWANA!AP22</f>
        <v>0</v>
      </c>
      <c r="E22">
        <f>BAWANA!AQ22</f>
        <v>50</v>
      </c>
      <c r="F22">
        <f t="shared" si="4"/>
        <v>504</v>
      </c>
      <c r="G22">
        <f t="shared" si="5"/>
        <v>50</v>
      </c>
      <c r="H22" s="112"/>
      <c r="I22">
        <f>BRPL_EOD!AM22+BRPL_EOD!AN22</f>
        <v>50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50</v>
      </c>
      <c r="O22" s="112">
        <f t="shared" si="1"/>
        <v>0</v>
      </c>
      <c r="P22">
        <v>50</v>
      </c>
      <c r="Q22">
        <v>0</v>
      </c>
      <c r="R22">
        <v>0</v>
      </c>
      <c r="S22">
        <v>0</v>
      </c>
      <c r="T22">
        <v>0</v>
      </c>
      <c r="U22" s="114">
        <f t="shared" si="2"/>
        <v>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580</v>
      </c>
      <c r="C23">
        <f>BAWANA!G23</f>
        <v>50</v>
      </c>
      <c r="D23">
        <f>BAWANA!AP23</f>
        <v>0</v>
      </c>
      <c r="E23">
        <f>BAWANA!AQ23</f>
        <v>50</v>
      </c>
      <c r="F23">
        <f t="shared" si="4"/>
        <v>504</v>
      </c>
      <c r="G23">
        <f t="shared" si="5"/>
        <v>50</v>
      </c>
      <c r="H23" s="112"/>
      <c r="I23">
        <f>BRPL_EOD!AM23+BRPL_EOD!AN23</f>
        <v>50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50</v>
      </c>
      <c r="O23" s="112">
        <f t="shared" si="1"/>
        <v>0</v>
      </c>
      <c r="P23">
        <v>50</v>
      </c>
      <c r="Q23">
        <v>0</v>
      </c>
      <c r="R23">
        <v>0</v>
      </c>
      <c r="S23">
        <v>0</v>
      </c>
      <c r="T23">
        <v>0</v>
      </c>
      <c r="U23" s="114">
        <f t="shared" si="2"/>
        <v>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580</v>
      </c>
      <c r="C24">
        <f>BAWANA!G24</f>
        <v>50</v>
      </c>
      <c r="D24">
        <f>BAWANA!AP24</f>
        <v>0</v>
      </c>
      <c r="E24">
        <f>BAWANA!AQ24</f>
        <v>50</v>
      </c>
      <c r="F24">
        <f t="shared" si="4"/>
        <v>504</v>
      </c>
      <c r="G24">
        <f t="shared" si="5"/>
        <v>50</v>
      </c>
      <c r="H24" s="112"/>
      <c r="I24">
        <f>BRPL_EOD!AM24+BRPL_EOD!AN24</f>
        <v>50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50</v>
      </c>
      <c r="O24" s="112">
        <f t="shared" si="1"/>
        <v>0</v>
      </c>
      <c r="P24">
        <v>50</v>
      </c>
      <c r="Q24">
        <v>0</v>
      </c>
      <c r="R24">
        <v>0</v>
      </c>
      <c r="S24">
        <v>0</v>
      </c>
      <c r="T24">
        <v>0</v>
      </c>
      <c r="U24" s="114">
        <f t="shared" si="2"/>
        <v>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630</v>
      </c>
      <c r="C25">
        <f>BAWANA!G25</f>
        <v>0</v>
      </c>
      <c r="D25">
        <f>BAWANA!AP25</f>
        <v>100</v>
      </c>
      <c r="E25">
        <f>BAWANA!AQ25</f>
        <v>0</v>
      </c>
      <c r="F25">
        <f t="shared" si="4"/>
        <v>504</v>
      </c>
      <c r="G25">
        <f t="shared" si="5"/>
        <v>100</v>
      </c>
      <c r="H25" s="112"/>
      <c r="I25">
        <f>BRPL_EOD!AM25+BRPL_EOD!AN25</f>
        <v>100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100</v>
      </c>
      <c r="O25" s="112">
        <f t="shared" si="1"/>
        <v>0</v>
      </c>
      <c r="P25">
        <v>100</v>
      </c>
      <c r="Q25">
        <v>0</v>
      </c>
      <c r="R25">
        <v>0</v>
      </c>
      <c r="S25">
        <v>0</v>
      </c>
      <c r="T25">
        <v>0</v>
      </c>
      <c r="U25" s="114">
        <f t="shared" si="2"/>
        <v>100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630</v>
      </c>
      <c r="C26">
        <f>BAWANA!G26</f>
        <v>0</v>
      </c>
      <c r="D26">
        <f>BAWANA!AP26</f>
        <v>100</v>
      </c>
      <c r="E26">
        <f>BAWANA!AQ26</f>
        <v>0</v>
      </c>
      <c r="F26">
        <f t="shared" si="4"/>
        <v>504</v>
      </c>
      <c r="G26">
        <f t="shared" si="5"/>
        <v>100</v>
      </c>
      <c r="H26" s="112"/>
      <c r="I26">
        <f>BRPL_EOD!AM26+BRPL_EOD!AN26</f>
        <v>100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100</v>
      </c>
      <c r="O26" s="112">
        <f t="shared" si="1"/>
        <v>0</v>
      </c>
      <c r="P26">
        <v>100</v>
      </c>
      <c r="Q26">
        <v>0</v>
      </c>
      <c r="R26">
        <v>0</v>
      </c>
      <c r="S26">
        <v>0</v>
      </c>
      <c r="T26">
        <v>0</v>
      </c>
      <c r="U26" s="114">
        <f t="shared" si="2"/>
        <v>100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630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504</v>
      </c>
      <c r="G27">
        <f t="shared" si="5"/>
        <v>150</v>
      </c>
      <c r="H27" s="112"/>
      <c r="I27">
        <f>BRPL_EOD!AM27+BRPL_EOD!AN27</f>
        <v>150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150</v>
      </c>
      <c r="O27" s="112">
        <f t="shared" si="1"/>
        <v>0</v>
      </c>
      <c r="P27">
        <v>150</v>
      </c>
      <c r="Q27">
        <v>0</v>
      </c>
      <c r="R27">
        <v>0</v>
      </c>
      <c r="S27">
        <v>0</v>
      </c>
      <c r="T27">
        <v>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630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504</v>
      </c>
      <c r="G28">
        <f t="shared" si="5"/>
        <v>150</v>
      </c>
      <c r="H28" s="112"/>
      <c r="I28">
        <f>BRPL_EOD!AM28+BRPL_EOD!AN28</f>
        <v>150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150</v>
      </c>
      <c r="O28" s="112">
        <f t="shared" si="1"/>
        <v>0</v>
      </c>
      <c r="P28">
        <v>150</v>
      </c>
      <c r="Q28">
        <v>0</v>
      </c>
      <c r="R28">
        <v>0</v>
      </c>
      <c r="S28">
        <v>0</v>
      </c>
      <c r="T28">
        <v>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630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504</v>
      </c>
      <c r="G29">
        <f t="shared" si="5"/>
        <v>150</v>
      </c>
      <c r="H29" s="112"/>
      <c r="I29">
        <f>BRPL_EOD!AM29+BRPL_EOD!AN29</f>
        <v>150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150</v>
      </c>
      <c r="O29" s="112">
        <f t="shared" si="1"/>
        <v>0</v>
      </c>
      <c r="P29">
        <v>150</v>
      </c>
      <c r="Q29">
        <v>0</v>
      </c>
      <c r="R29">
        <v>0</v>
      </c>
      <c r="S29">
        <v>0</v>
      </c>
      <c r="T29">
        <v>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630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504</v>
      </c>
      <c r="G30">
        <f t="shared" si="5"/>
        <v>150</v>
      </c>
      <c r="H30" s="112"/>
      <c r="I30">
        <f>BRPL_EOD!AM30+BRPL_EOD!AN30</f>
        <v>150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150</v>
      </c>
      <c r="O30" s="112">
        <f t="shared" si="1"/>
        <v>0</v>
      </c>
      <c r="P30">
        <v>150</v>
      </c>
      <c r="Q30">
        <v>0</v>
      </c>
      <c r="R30">
        <v>0</v>
      </c>
      <c r="S30">
        <v>0</v>
      </c>
      <c r="T30">
        <v>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630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504</v>
      </c>
      <c r="G31">
        <f t="shared" si="5"/>
        <v>150</v>
      </c>
      <c r="H31" s="112"/>
      <c r="I31">
        <f>BRPL_EOD!AM31+BRPL_EOD!AN31</f>
        <v>150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150</v>
      </c>
      <c r="O31" s="112">
        <f t="shared" si="1"/>
        <v>0</v>
      </c>
      <c r="P31">
        <v>150</v>
      </c>
      <c r="Q31">
        <v>0</v>
      </c>
      <c r="R31">
        <v>0</v>
      </c>
      <c r="S31">
        <v>0</v>
      </c>
      <c r="T31">
        <v>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630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504</v>
      </c>
      <c r="G32">
        <f t="shared" si="5"/>
        <v>150</v>
      </c>
      <c r="H32" s="112"/>
      <c r="I32">
        <f>BRPL_EOD!AM32+BRPL_EOD!AN32</f>
        <v>150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150</v>
      </c>
      <c r="O32" s="112">
        <f t="shared" si="1"/>
        <v>0</v>
      </c>
      <c r="P32">
        <v>150</v>
      </c>
      <c r="Q32">
        <v>0</v>
      </c>
      <c r="R32">
        <v>0</v>
      </c>
      <c r="S32">
        <v>0</v>
      </c>
      <c r="T32">
        <v>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630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504</v>
      </c>
      <c r="G33">
        <f t="shared" si="5"/>
        <v>150</v>
      </c>
      <c r="H33" s="112"/>
      <c r="I33">
        <f>BRPL_EOD!AM33+BRPL_EOD!AN33</f>
        <v>150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150</v>
      </c>
      <c r="O33" s="112">
        <f t="shared" si="1"/>
        <v>0</v>
      </c>
      <c r="P33">
        <v>150</v>
      </c>
      <c r="Q33">
        <v>0</v>
      </c>
      <c r="R33">
        <v>0</v>
      </c>
      <c r="S33">
        <v>0</v>
      </c>
      <c r="T33">
        <v>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630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504</v>
      </c>
      <c r="G34">
        <f t="shared" si="5"/>
        <v>150</v>
      </c>
      <c r="H34" s="112"/>
      <c r="I34">
        <f>BRPL_EOD!AM34+BRPL_EOD!AN34</f>
        <v>150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150</v>
      </c>
      <c r="O34" s="112">
        <f t="shared" si="1"/>
        <v>0</v>
      </c>
      <c r="P34">
        <v>150</v>
      </c>
      <c r="Q34">
        <v>0</v>
      </c>
      <c r="R34">
        <v>0</v>
      </c>
      <c r="S34">
        <v>0</v>
      </c>
      <c r="T34">
        <v>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630</v>
      </c>
      <c r="C35">
        <f>BAWANA!G35</f>
        <v>0</v>
      </c>
      <c r="D35">
        <f>BAWANA!AP35</f>
        <v>150</v>
      </c>
      <c r="E35">
        <f>BAWANA!AQ35</f>
        <v>0</v>
      </c>
      <c r="F35">
        <f t="shared" si="4"/>
        <v>504</v>
      </c>
      <c r="G35">
        <f t="shared" si="5"/>
        <v>150</v>
      </c>
      <c r="H35" s="112"/>
      <c r="I35">
        <f>BRPL_EOD!AM35+BRPL_EOD!AN35</f>
        <v>150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150</v>
      </c>
      <c r="O35" s="112">
        <f t="shared" si="1"/>
        <v>0</v>
      </c>
      <c r="P35">
        <v>150</v>
      </c>
      <c r="Q35">
        <v>0</v>
      </c>
      <c r="R35">
        <v>0</v>
      </c>
      <c r="S35">
        <v>0</v>
      </c>
      <c r="T35">
        <v>0</v>
      </c>
      <c r="U35" s="114">
        <f t="shared" si="2"/>
        <v>150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630</v>
      </c>
      <c r="C36">
        <f>BAWANA!G36</f>
        <v>0</v>
      </c>
      <c r="D36">
        <f>BAWANA!AP36</f>
        <v>150</v>
      </c>
      <c r="E36">
        <f>BAWANA!AQ36</f>
        <v>0</v>
      </c>
      <c r="F36">
        <f t="shared" si="4"/>
        <v>504</v>
      </c>
      <c r="G36">
        <f t="shared" si="5"/>
        <v>150</v>
      </c>
      <c r="H36" s="112"/>
      <c r="I36">
        <f>BRPL_EOD!AM36+BRPL_EOD!AN36</f>
        <v>150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150</v>
      </c>
      <c r="O36" s="112">
        <f t="shared" si="1"/>
        <v>0</v>
      </c>
      <c r="P36">
        <v>150</v>
      </c>
      <c r="Q36">
        <v>0</v>
      </c>
      <c r="R36">
        <v>0</v>
      </c>
      <c r="S36">
        <v>0</v>
      </c>
      <c r="T36">
        <v>0</v>
      </c>
      <c r="U36" s="114">
        <f t="shared" si="2"/>
        <v>150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630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504</v>
      </c>
      <c r="G37">
        <f t="shared" si="5"/>
        <v>150</v>
      </c>
      <c r="H37" s="112"/>
      <c r="I37">
        <f>BRPL_EOD!AM37+BRPL_EOD!AN37</f>
        <v>150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150</v>
      </c>
      <c r="O37" s="112">
        <f t="shared" si="1"/>
        <v>0</v>
      </c>
      <c r="P37">
        <v>150</v>
      </c>
      <c r="Q37">
        <v>0</v>
      </c>
      <c r="R37">
        <v>0</v>
      </c>
      <c r="S37">
        <v>0</v>
      </c>
      <c r="T37">
        <v>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630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504</v>
      </c>
      <c r="G38">
        <f t="shared" si="5"/>
        <v>150</v>
      </c>
      <c r="H38" s="112"/>
      <c r="I38">
        <f>BRPL_EOD!AM38+BRPL_EOD!AN38</f>
        <v>150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150</v>
      </c>
      <c r="O38" s="112">
        <f t="shared" si="1"/>
        <v>0</v>
      </c>
      <c r="P38">
        <v>150</v>
      </c>
      <c r="Q38">
        <v>0</v>
      </c>
      <c r="R38">
        <v>0</v>
      </c>
      <c r="S38">
        <v>0</v>
      </c>
      <c r="T38">
        <v>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630</v>
      </c>
      <c r="C39">
        <f>BAWANA!G39</f>
        <v>0</v>
      </c>
      <c r="D39">
        <f>BAWANA!AP39</f>
        <v>150</v>
      </c>
      <c r="E39">
        <f>BAWANA!AQ39</f>
        <v>0</v>
      </c>
      <c r="F39">
        <f t="shared" si="4"/>
        <v>504</v>
      </c>
      <c r="G39">
        <f t="shared" si="5"/>
        <v>150</v>
      </c>
      <c r="H39" s="112"/>
      <c r="I39">
        <f>BRPL_EOD!AM39+BRPL_EOD!AN39</f>
        <v>150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150</v>
      </c>
      <c r="O39" s="112">
        <f t="shared" si="1"/>
        <v>0</v>
      </c>
      <c r="P39">
        <v>150</v>
      </c>
      <c r="Q39">
        <v>0</v>
      </c>
      <c r="R39">
        <v>0</v>
      </c>
      <c r="S39">
        <v>0</v>
      </c>
      <c r="T39">
        <v>0</v>
      </c>
      <c r="U39" s="114">
        <f t="shared" si="2"/>
        <v>150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630</v>
      </c>
      <c r="C40">
        <f>BAWANA!G40</f>
        <v>0</v>
      </c>
      <c r="D40">
        <f>BAWANA!AP40</f>
        <v>150</v>
      </c>
      <c r="E40">
        <f>BAWANA!AQ40</f>
        <v>0</v>
      </c>
      <c r="F40">
        <f t="shared" si="4"/>
        <v>504</v>
      </c>
      <c r="G40">
        <f t="shared" si="5"/>
        <v>150</v>
      </c>
      <c r="H40" s="112"/>
      <c r="I40">
        <f>BRPL_EOD!AM40+BRPL_EOD!AN40</f>
        <v>150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150</v>
      </c>
      <c r="O40" s="112">
        <f t="shared" si="1"/>
        <v>0</v>
      </c>
      <c r="P40">
        <v>150</v>
      </c>
      <c r="Q40">
        <v>0</v>
      </c>
      <c r="R40">
        <v>0</v>
      </c>
      <c r="S40">
        <v>0</v>
      </c>
      <c r="T40">
        <v>0</v>
      </c>
      <c r="U40" s="114">
        <f t="shared" si="2"/>
        <v>150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630</v>
      </c>
      <c r="C41">
        <f>BAWANA!G41</f>
        <v>0</v>
      </c>
      <c r="D41">
        <f>BAWANA!AP41</f>
        <v>150</v>
      </c>
      <c r="E41">
        <f>BAWANA!AQ41</f>
        <v>0</v>
      </c>
      <c r="F41">
        <f t="shared" si="4"/>
        <v>504</v>
      </c>
      <c r="G41">
        <f t="shared" si="5"/>
        <v>150</v>
      </c>
      <c r="H41" s="112"/>
      <c r="I41">
        <f>BRPL_EOD!AM41+BRPL_EOD!AN41</f>
        <v>150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150</v>
      </c>
      <c r="O41" s="112">
        <f t="shared" si="1"/>
        <v>0</v>
      </c>
      <c r="P41">
        <v>150</v>
      </c>
      <c r="Q41">
        <v>0</v>
      </c>
      <c r="R41">
        <v>0</v>
      </c>
      <c r="S41">
        <v>0</v>
      </c>
      <c r="T41">
        <v>0</v>
      </c>
      <c r="U41" s="114">
        <f t="shared" si="2"/>
        <v>150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630</v>
      </c>
      <c r="C42">
        <f>BAWANA!G42</f>
        <v>0</v>
      </c>
      <c r="D42">
        <f>BAWANA!AP42</f>
        <v>150</v>
      </c>
      <c r="E42">
        <f>BAWANA!AQ42</f>
        <v>0</v>
      </c>
      <c r="F42">
        <f t="shared" si="4"/>
        <v>504</v>
      </c>
      <c r="G42">
        <f t="shared" si="5"/>
        <v>150</v>
      </c>
      <c r="H42" s="112"/>
      <c r="I42">
        <f>BRPL_EOD!AM42+BRPL_EOD!AN42</f>
        <v>150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150</v>
      </c>
      <c r="O42" s="112">
        <f t="shared" si="1"/>
        <v>0</v>
      </c>
      <c r="P42">
        <v>150</v>
      </c>
      <c r="Q42">
        <v>0</v>
      </c>
      <c r="R42">
        <v>0</v>
      </c>
      <c r="S42">
        <v>0</v>
      </c>
      <c r="T42">
        <v>0</v>
      </c>
      <c r="U42" s="114">
        <f t="shared" si="2"/>
        <v>150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630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504</v>
      </c>
      <c r="G43">
        <f t="shared" si="5"/>
        <v>150</v>
      </c>
      <c r="H43" s="112"/>
      <c r="I43">
        <f>BRPL_EOD!AM43+BRPL_EOD!AN43</f>
        <v>150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150</v>
      </c>
      <c r="O43" s="112">
        <f t="shared" si="1"/>
        <v>0</v>
      </c>
      <c r="P43">
        <v>150</v>
      </c>
      <c r="Q43">
        <v>0</v>
      </c>
      <c r="R43">
        <v>0</v>
      </c>
      <c r="S43">
        <v>0</v>
      </c>
      <c r="T43">
        <v>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630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504</v>
      </c>
      <c r="G44">
        <f t="shared" si="5"/>
        <v>150</v>
      </c>
      <c r="H44" s="112"/>
      <c r="I44">
        <f>BRPL_EOD!AM44+BRPL_EOD!AN44</f>
        <v>150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150</v>
      </c>
      <c r="O44" s="112">
        <f t="shared" si="1"/>
        <v>0</v>
      </c>
      <c r="P44">
        <v>150</v>
      </c>
      <c r="Q44">
        <v>0</v>
      </c>
      <c r="R44">
        <v>0</v>
      </c>
      <c r="S44">
        <v>0</v>
      </c>
      <c r="T44">
        <v>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630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504</v>
      </c>
      <c r="G45">
        <f t="shared" si="5"/>
        <v>150</v>
      </c>
      <c r="H45" s="112"/>
      <c r="I45">
        <f>BRPL_EOD!AM45+BRPL_EOD!AN45</f>
        <v>150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150</v>
      </c>
      <c r="O45" s="112">
        <f t="shared" si="1"/>
        <v>0</v>
      </c>
      <c r="P45">
        <v>150</v>
      </c>
      <c r="Q45">
        <v>0</v>
      </c>
      <c r="R45">
        <v>0</v>
      </c>
      <c r="S45">
        <v>0</v>
      </c>
      <c r="T45">
        <v>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630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504</v>
      </c>
      <c r="G46">
        <f t="shared" si="5"/>
        <v>150</v>
      </c>
      <c r="H46" s="112"/>
      <c r="I46">
        <f>BRPL_EOD!AM46+BRPL_EOD!AN46</f>
        <v>150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150</v>
      </c>
      <c r="O46" s="112">
        <f t="shared" si="1"/>
        <v>0</v>
      </c>
      <c r="P46">
        <v>150</v>
      </c>
      <c r="Q46">
        <v>0</v>
      </c>
      <c r="R46">
        <v>0</v>
      </c>
      <c r="S46">
        <v>0</v>
      </c>
      <c r="T46">
        <v>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630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504</v>
      </c>
      <c r="G47">
        <f t="shared" si="5"/>
        <v>150</v>
      </c>
      <c r="H47" s="112"/>
      <c r="I47">
        <f>BRPL_EOD!AM47+BRPL_EOD!AN47</f>
        <v>150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150</v>
      </c>
      <c r="O47" s="112">
        <f t="shared" si="1"/>
        <v>0</v>
      </c>
      <c r="P47">
        <v>150</v>
      </c>
      <c r="Q47">
        <v>0</v>
      </c>
      <c r="R47">
        <v>0</v>
      </c>
      <c r="S47">
        <v>0</v>
      </c>
      <c r="T47">
        <v>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630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504</v>
      </c>
      <c r="G48">
        <f t="shared" si="5"/>
        <v>150</v>
      </c>
      <c r="H48" s="112"/>
      <c r="I48">
        <f>BRPL_EOD!AM48+BRPL_EOD!AN48</f>
        <v>150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150</v>
      </c>
      <c r="O48" s="112">
        <f t="shared" si="1"/>
        <v>0</v>
      </c>
      <c r="P48">
        <v>150</v>
      </c>
      <c r="Q48">
        <v>0</v>
      </c>
      <c r="R48">
        <v>0</v>
      </c>
      <c r="S48">
        <v>0</v>
      </c>
      <c r="T48">
        <v>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630</v>
      </c>
      <c r="C49">
        <f>BAWANA!G49</f>
        <v>0</v>
      </c>
      <c r="D49">
        <f>BAWANA!AP49</f>
        <v>150</v>
      </c>
      <c r="E49">
        <f>BAWANA!AQ49</f>
        <v>0</v>
      </c>
      <c r="F49">
        <f t="shared" si="4"/>
        <v>504</v>
      </c>
      <c r="G49">
        <f t="shared" si="5"/>
        <v>150</v>
      </c>
      <c r="H49" s="112"/>
      <c r="I49">
        <f>BRPL_EOD!AM49+BRPL_EOD!AN49</f>
        <v>150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150</v>
      </c>
      <c r="O49" s="112">
        <f t="shared" si="1"/>
        <v>0</v>
      </c>
      <c r="P49">
        <v>150</v>
      </c>
      <c r="Q49">
        <v>0</v>
      </c>
      <c r="R49">
        <v>0</v>
      </c>
      <c r="S49">
        <v>0</v>
      </c>
      <c r="T49">
        <v>0</v>
      </c>
      <c r="U49" s="114">
        <f t="shared" si="2"/>
        <v>150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630</v>
      </c>
      <c r="C50">
        <f>BAWANA!G50</f>
        <v>0</v>
      </c>
      <c r="D50">
        <f>BAWANA!AP50</f>
        <v>150</v>
      </c>
      <c r="E50">
        <f>BAWANA!AQ50</f>
        <v>0</v>
      </c>
      <c r="F50">
        <f t="shared" si="4"/>
        <v>504</v>
      </c>
      <c r="G50">
        <f t="shared" si="5"/>
        <v>150</v>
      </c>
      <c r="H50" s="112"/>
      <c r="I50">
        <f>BRPL_EOD!AM50+BRPL_EOD!AN50</f>
        <v>150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150</v>
      </c>
      <c r="O50" s="112">
        <f t="shared" si="1"/>
        <v>0</v>
      </c>
      <c r="P50">
        <v>150</v>
      </c>
      <c r="Q50">
        <v>0</v>
      </c>
      <c r="R50">
        <v>0</v>
      </c>
      <c r="S50">
        <v>0</v>
      </c>
      <c r="T50">
        <v>0</v>
      </c>
      <c r="U50" s="114">
        <f t="shared" si="2"/>
        <v>150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630</v>
      </c>
      <c r="C51">
        <f>BAWANA!G51</f>
        <v>0</v>
      </c>
      <c r="D51">
        <f>BAWANA!AP51</f>
        <v>150</v>
      </c>
      <c r="E51">
        <f>BAWANA!AQ51</f>
        <v>0</v>
      </c>
      <c r="F51">
        <f t="shared" si="4"/>
        <v>504</v>
      </c>
      <c r="G51">
        <f t="shared" si="5"/>
        <v>150</v>
      </c>
      <c r="H51" s="112"/>
      <c r="I51">
        <f>BRPL_EOD!AM51+BRPL_EOD!AN51</f>
        <v>150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150</v>
      </c>
      <c r="O51" s="112">
        <f t="shared" si="1"/>
        <v>0</v>
      </c>
      <c r="P51">
        <v>150</v>
      </c>
      <c r="Q51">
        <v>0</v>
      </c>
      <c r="R51">
        <v>0</v>
      </c>
      <c r="S51">
        <v>0</v>
      </c>
      <c r="T51">
        <v>0</v>
      </c>
      <c r="U51" s="114">
        <f t="shared" si="2"/>
        <v>150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630</v>
      </c>
      <c r="C52">
        <f>BAWANA!G52</f>
        <v>0</v>
      </c>
      <c r="D52">
        <f>BAWANA!AP52</f>
        <v>150</v>
      </c>
      <c r="E52">
        <f>BAWANA!AQ52</f>
        <v>0</v>
      </c>
      <c r="F52">
        <f t="shared" si="4"/>
        <v>504</v>
      </c>
      <c r="G52">
        <f t="shared" si="5"/>
        <v>150</v>
      </c>
      <c r="H52" s="112"/>
      <c r="I52">
        <f>BRPL_EOD!AM52+BRPL_EOD!AN52</f>
        <v>150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150</v>
      </c>
      <c r="O52" s="112">
        <f t="shared" si="1"/>
        <v>0</v>
      </c>
      <c r="P52">
        <v>150</v>
      </c>
      <c r="Q52">
        <v>0</v>
      </c>
      <c r="R52">
        <v>0</v>
      </c>
      <c r="S52">
        <v>0</v>
      </c>
      <c r="T52">
        <v>0</v>
      </c>
      <c r="U52" s="114">
        <f t="shared" si="2"/>
        <v>150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630</v>
      </c>
      <c r="C53">
        <f>BAWANA!G53</f>
        <v>0</v>
      </c>
      <c r="D53">
        <f>BAWANA!AP53</f>
        <v>150</v>
      </c>
      <c r="E53">
        <f>BAWANA!AQ53</f>
        <v>0</v>
      </c>
      <c r="F53">
        <f t="shared" si="4"/>
        <v>504</v>
      </c>
      <c r="G53">
        <f t="shared" si="5"/>
        <v>150</v>
      </c>
      <c r="H53" s="112"/>
      <c r="I53">
        <f>BRPL_EOD!AM53+BRPL_EOD!AN53</f>
        <v>150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150</v>
      </c>
      <c r="O53" s="112">
        <f t="shared" si="1"/>
        <v>0</v>
      </c>
      <c r="P53">
        <v>150</v>
      </c>
      <c r="Q53">
        <v>0</v>
      </c>
      <c r="R53">
        <v>0</v>
      </c>
      <c r="S53">
        <v>0</v>
      </c>
      <c r="T53">
        <v>0</v>
      </c>
      <c r="U53" s="114">
        <f t="shared" si="2"/>
        <v>150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630</v>
      </c>
      <c r="C54">
        <f>BAWANA!G54</f>
        <v>0</v>
      </c>
      <c r="D54">
        <f>BAWANA!AP54</f>
        <v>150</v>
      </c>
      <c r="E54">
        <f>BAWANA!AQ54</f>
        <v>0</v>
      </c>
      <c r="F54">
        <f t="shared" si="4"/>
        <v>504</v>
      </c>
      <c r="G54">
        <f t="shared" si="5"/>
        <v>150</v>
      </c>
      <c r="H54" s="112"/>
      <c r="I54">
        <f>BRPL_EOD!AM54+BRPL_EOD!AN54</f>
        <v>150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150</v>
      </c>
      <c r="O54" s="112">
        <f t="shared" si="1"/>
        <v>0</v>
      </c>
      <c r="P54">
        <v>150</v>
      </c>
      <c r="Q54">
        <v>0</v>
      </c>
      <c r="R54">
        <v>0</v>
      </c>
      <c r="S54">
        <v>0</v>
      </c>
      <c r="T54">
        <v>0</v>
      </c>
      <c r="U54" s="114">
        <f t="shared" si="2"/>
        <v>150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630</v>
      </c>
      <c r="C55">
        <f>BAWANA!G55</f>
        <v>0</v>
      </c>
      <c r="D55">
        <f>BAWANA!AP55</f>
        <v>150</v>
      </c>
      <c r="E55">
        <f>BAWANA!AQ55</f>
        <v>0</v>
      </c>
      <c r="F55">
        <f t="shared" si="4"/>
        <v>504</v>
      </c>
      <c r="G55">
        <f t="shared" si="5"/>
        <v>150</v>
      </c>
      <c r="H55" s="112"/>
      <c r="I55">
        <f>BRPL_EOD!AM55+BRPL_EOD!AN55</f>
        <v>150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150</v>
      </c>
      <c r="O55" s="112">
        <f t="shared" si="1"/>
        <v>0</v>
      </c>
      <c r="P55">
        <v>150</v>
      </c>
      <c r="Q55">
        <v>0</v>
      </c>
      <c r="R55">
        <v>0</v>
      </c>
      <c r="S55">
        <v>0</v>
      </c>
      <c r="T55">
        <v>0</v>
      </c>
      <c r="U55" s="114">
        <f t="shared" si="2"/>
        <v>150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630</v>
      </c>
      <c r="C56">
        <f>BAWANA!G56</f>
        <v>0</v>
      </c>
      <c r="D56">
        <f>BAWANA!AP56</f>
        <v>150</v>
      </c>
      <c r="E56">
        <f>BAWANA!AQ56</f>
        <v>0</v>
      </c>
      <c r="F56">
        <f t="shared" si="4"/>
        <v>504</v>
      </c>
      <c r="G56">
        <f t="shared" si="5"/>
        <v>150</v>
      </c>
      <c r="H56" s="112"/>
      <c r="I56">
        <f>BRPL_EOD!AM56+BRPL_EOD!AN56</f>
        <v>150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150</v>
      </c>
      <c r="O56" s="112">
        <f t="shared" si="1"/>
        <v>0</v>
      </c>
      <c r="P56">
        <v>150</v>
      </c>
      <c r="Q56">
        <v>0</v>
      </c>
      <c r="R56">
        <v>0</v>
      </c>
      <c r="S56">
        <v>0</v>
      </c>
      <c r="T56">
        <v>0</v>
      </c>
      <c r="U56" s="114">
        <f t="shared" si="2"/>
        <v>150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630</v>
      </c>
      <c r="C57">
        <f>BAWANA!G57</f>
        <v>0</v>
      </c>
      <c r="D57">
        <f>BAWANA!AP57</f>
        <v>150</v>
      </c>
      <c r="E57">
        <f>BAWANA!AQ57</f>
        <v>0</v>
      </c>
      <c r="F57">
        <f t="shared" si="4"/>
        <v>504</v>
      </c>
      <c r="G57">
        <f t="shared" si="5"/>
        <v>150</v>
      </c>
      <c r="H57" s="112"/>
      <c r="I57">
        <f>BRPL_EOD!AM57+BRPL_EOD!AN57</f>
        <v>150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150</v>
      </c>
      <c r="O57" s="112">
        <f t="shared" si="1"/>
        <v>0</v>
      </c>
      <c r="P57">
        <v>150</v>
      </c>
      <c r="Q57">
        <v>0</v>
      </c>
      <c r="R57">
        <v>0</v>
      </c>
      <c r="S57">
        <v>0</v>
      </c>
      <c r="T57">
        <v>0</v>
      </c>
      <c r="U57" s="114">
        <f t="shared" si="2"/>
        <v>150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630</v>
      </c>
      <c r="C58">
        <f>BAWANA!G58</f>
        <v>0</v>
      </c>
      <c r="D58">
        <f>BAWANA!AP58</f>
        <v>150</v>
      </c>
      <c r="E58">
        <f>BAWANA!AQ58</f>
        <v>0</v>
      </c>
      <c r="F58">
        <f t="shared" si="4"/>
        <v>504</v>
      </c>
      <c r="G58">
        <f t="shared" si="5"/>
        <v>150</v>
      </c>
      <c r="H58" s="112"/>
      <c r="I58">
        <f>BRPL_EOD!AM58+BRPL_EOD!AN58</f>
        <v>150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150</v>
      </c>
      <c r="O58" s="112">
        <f t="shared" si="1"/>
        <v>0</v>
      </c>
      <c r="P58">
        <v>150</v>
      </c>
      <c r="Q58">
        <v>0</v>
      </c>
      <c r="R58">
        <v>0</v>
      </c>
      <c r="S58">
        <v>0</v>
      </c>
      <c r="T58">
        <v>0</v>
      </c>
      <c r="U58" s="114">
        <f t="shared" si="2"/>
        <v>150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630</v>
      </c>
      <c r="C59">
        <f>BAWANA!G59</f>
        <v>0</v>
      </c>
      <c r="D59">
        <f>BAWANA!AP59</f>
        <v>150</v>
      </c>
      <c r="E59">
        <f>BAWANA!AQ59</f>
        <v>0</v>
      </c>
      <c r="F59">
        <f t="shared" si="4"/>
        <v>504</v>
      </c>
      <c r="G59">
        <f t="shared" si="5"/>
        <v>150</v>
      </c>
      <c r="H59" s="112"/>
      <c r="I59">
        <f>BRPL_EOD!AM59+BRPL_EOD!AN59</f>
        <v>150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150</v>
      </c>
      <c r="O59" s="112">
        <f t="shared" si="1"/>
        <v>0</v>
      </c>
      <c r="P59">
        <v>150</v>
      </c>
      <c r="Q59">
        <v>0</v>
      </c>
      <c r="R59">
        <v>0</v>
      </c>
      <c r="S59">
        <v>0</v>
      </c>
      <c r="T59">
        <v>0</v>
      </c>
      <c r="U59" s="114">
        <f t="shared" si="2"/>
        <v>150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630</v>
      </c>
      <c r="C60">
        <f>BAWANA!G60</f>
        <v>0</v>
      </c>
      <c r="D60">
        <f>BAWANA!AP60</f>
        <v>150</v>
      </c>
      <c r="E60">
        <f>BAWANA!AQ60</f>
        <v>0</v>
      </c>
      <c r="F60">
        <f t="shared" si="4"/>
        <v>504</v>
      </c>
      <c r="G60">
        <f t="shared" si="5"/>
        <v>150</v>
      </c>
      <c r="H60" s="112"/>
      <c r="I60">
        <f>BRPL_EOD!AM60+BRPL_EOD!AN60</f>
        <v>150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150</v>
      </c>
      <c r="O60" s="112">
        <f t="shared" si="1"/>
        <v>0</v>
      </c>
      <c r="P60">
        <v>150</v>
      </c>
      <c r="Q60">
        <v>0</v>
      </c>
      <c r="R60">
        <v>0</v>
      </c>
      <c r="S60">
        <v>0</v>
      </c>
      <c r="T60">
        <v>0</v>
      </c>
      <c r="U60" s="114">
        <f t="shared" si="2"/>
        <v>150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630</v>
      </c>
      <c r="C61">
        <f>BAWANA!G61</f>
        <v>0</v>
      </c>
      <c r="D61">
        <f>BAWANA!AP61</f>
        <v>150</v>
      </c>
      <c r="E61">
        <f>BAWANA!AQ61</f>
        <v>0</v>
      </c>
      <c r="F61">
        <f t="shared" si="4"/>
        <v>504</v>
      </c>
      <c r="G61">
        <f t="shared" si="5"/>
        <v>150</v>
      </c>
      <c r="H61" s="112"/>
      <c r="I61">
        <f>BRPL_EOD!AM61+BRPL_EOD!AN61</f>
        <v>150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150</v>
      </c>
      <c r="O61" s="112">
        <f t="shared" si="1"/>
        <v>0</v>
      </c>
      <c r="P61">
        <v>150</v>
      </c>
      <c r="Q61">
        <v>0</v>
      </c>
      <c r="R61">
        <v>0</v>
      </c>
      <c r="S61">
        <v>0</v>
      </c>
      <c r="T61">
        <v>0</v>
      </c>
      <c r="U61" s="114">
        <f t="shared" si="2"/>
        <v>150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630</v>
      </c>
      <c r="C62">
        <f>BAWANA!G62</f>
        <v>0</v>
      </c>
      <c r="D62">
        <f>BAWANA!AP62</f>
        <v>150</v>
      </c>
      <c r="E62">
        <f>BAWANA!AQ62</f>
        <v>0</v>
      </c>
      <c r="F62">
        <f t="shared" si="4"/>
        <v>504</v>
      </c>
      <c r="G62">
        <f t="shared" si="5"/>
        <v>150</v>
      </c>
      <c r="H62" s="112"/>
      <c r="I62">
        <f>BRPL_EOD!AM62+BRPL_EOD!AN62</f>
        <v>150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150</v>
      </c>
      <c r="O62" s="112">
        <f t="shared" si="1"/>
        <v>0</v>
      </c>
      <c r="P62">
        <v>150</v>
      </c>
      <c r="Q62">
        <v>0</v>
      </c>
      <c r="R62">
        <v>0</v>
      </c>
      <c r="S62">
        <v>0</v>
      </c>
      <c r="T62">
        <v>0</v>
      </c>
      <c r="U62" s="114">
        <f t="shared" si="2"/>
        <v>150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630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504</v>
      </c>
      <c r="G63">
        <f t="shared" si="5"/>
        <v>150</v>
      </c>
      <c r="H63" s="112"/>
      <c r="I63">
        <f>BRPL_EOD!AM63+BRPL_EOD!AN63</f>
        <v>150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150</v>
      </c>
      <c r="O63" s="112">
        <f t="shared" si="1"/>
        <v>0</v>
      </c>
      <c r="P63">
        <v>150</v>
      </c>
      <c r="Q63">
        <v>0</v>
      </c>
      <c r="R63">
        <v>0</v>
      </c>
      <c r="S63">
        <v>0</v>
      </c>
      <c r="T63">
        <v>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630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504</v>
      </c>
      <c r="G64">
        <f t="shared" si="5"/>
        <v>150</v>
      </c>
      <c r="H64" s="112"/>
      <c r="I64">
        <f>BRPL_EOD!AM64+BRPL_EOD!AN64</f>
        <v>150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150</v>
      </c>
      <c r="O64" s="112">
        <f t="shared" si="1"/>
        <v>0</v>
      </c>
      <c r="P64">
        <v>150</v>
      </c>
      <c r="Q64">
        <v>0</v>
      </c>
      <c r="R64">
        <v>0</v>
      </c>
      <c r="S64">
        <v>0</v>
      </c>
      <c r="T64">
        <v>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630</v>
      </c>
      <c r="C65">
        <f>BAWANA!G65</f>
        <v>0</v>
      </c>
      <c r="D65">
        <f>BAWANA!AP65</f>
        <v>150</v>
      </c>
      <c r="E65">
        <f>BAWANA!AQ65</f>
        <v>0</v>
      </c>
      <c r="F65">
        <f t="shared" si="4"/>
        <v>504</v>
      </c>
      <c r="G65">
        <f t="shared" si="5"/>
        <v>150</v>
      </c>
      <c r="H65" s="112"/>
      <c r="I65">
        <f>BRPL_EOD!AM65+BRPL_EOD!AN65</f>
        <v>150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150</v>
      </c>
      <c r="O65" s="112">
        <f t="shared" si="1"/>
        <v>0</v>
      </c>
      <c r="P65">
        <v>150</v>
      </c>
      <c r="Q65">
        <v>0</v>
      </c>
      <c r="R65">
        <v>0</v>
      </c>
      <c r="S65">
        <v>0</v>
      </c>
      <c r="T65">
        <v>0</v>
      </c>
      <c r="U65" s="114">
        <f t="shared" si="2"/>
        <v>150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630</v>
      </c>
      <c r="C66">
        <f>BAWANA!G66</f>
        <v>0</v>
      </c>
      <c r="D66">
        <f>BAWANA!AP66</f>
        <v>150</v>
      </c>
      <c r="E66">
        <f>BAWANA!AQ66</f>
        <v>0</v>
      </c>
      <c r="F66">
        <f t="shared" si="4"/>
        <v>504</v>
      </c>
      <c r="G66">
        <f t="shared" si="5"/>
        <v>150</v>
      </c>
      <c r="H66" s="112"/>
      <c r="I66">
        <f>BRPL_EOD!AM66+BRPL_EOD!AN66</f>
        <v>150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150</v>
      </c>
      <c r="O66" s="112">
        <f t="shared" si="1"/>
        <v>0</v>
      </c>
      <c r="P66">
        <v>150</v>
      </c>
      <c r="Q66">
        <v>0</v>
      </c>
      <c r="R66">
        <v>0</v>
      </c>
      <c r="S66">
        <v>0</v>
      </c>
      <c r="T66">
        <v>0</v>
      </c>
      <c r="U66" s="114">
        <f t="shared" si="2"/>
        <v>150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630</v>
      </c>
      <c r="C67">
        <f>BAWANA!G67</f>
        <v>0</v>
      </c>
      <c r="D67">
        <f>BAWANA!AP67</f>
        <v>150</v>
      </c>
      <c r="E67">
        <f>BAWANA!AQ67</f>
        <v>0</v>
      </c>
      <c r="F67">
        <f t="shared" si="4"/>
        <v>504</v>
      </c>
      <c r="G67">
        <f t="shared" si="5"/>
        <v>150</v>
      </c>
      <c r="H67" s="112"/>
      <c r="I67">
        <f>BRPL_EOD!AM67+BRPL_EOD!AN67</f>
        <v>150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150</v>
      </c>
      <c r="O67" s="112">
        <f t="shared" ref="O67:O98" si="8">G67-N67</f>
        <v>0</v>
      </c>
      <c r="P67">
        <v>150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150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630</v>
      </c>
      <c r="C68">
        <f>BAWANA!G68</f>
        <v>0</v>
      </c>
      <c r="D68">
        <f>BAWANA!AP68</f>
        <v>150</v>
      </c>
      <c r="E68">
        <f>BAWANA!AQ68</f>
        <v>0</v>
      </c>
      <c r="F68">
        <f t="shared" ref="F68:F98" si="11">(B68+C68)*0.8</f>
        <v>504</v>
      </c>
      <c r="G68">
        <f t="shared" ref="G68:G98" si="12">(D68+E68)</f>
        <v>150</v>
      </c>
      <c r="H68" s="112"/>
      <c r="I68">
        <f>BRPL_EOD!AM68+BRPL_EOD!AN68</f>
        <v>150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150</v>
      </c>
      <c r="O68" s="112">
        <f t="shared" si="8"/>
        <v>0</v>
      </c>
      <c r="P68">
        <v>150</v>
      </c>
      <c r="Q68">
        <v>0</v>
      </c>
      <c r="R68">
        <v>0</v>
      </c>
      <c r="S68">
        <v>0</v>
      </c>
      <c r="T68">
        <v>0</v>
      </c>
      <c r="U68" s="114">
        <f t="shared" si="9"/>
        <v>150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630</v>
      </c>
      <c r="C69">
        <f>BAWANA!G69</f>
        <v>0</v>
      </c>
      <c r="D69">
        <f>BAWANA!AP69</f>
        <v>150</v>
      </c>
      <c r="E69">
        <f>BAWANA!AQ69</f>
        <v>0</v>
      </c>
      <c r="F69">
        <f t="shared" si="11"/>
        <v>504</v>
      </c>
      <c r="G69">
        <f t="shared" si="12"/>
        <v>150</v>
      </c>
      <c r="H69" s="112"/>
      <c r="I69">
        <f>BRPL_EOD!AM69+BRPL_EOD!AN69</f>
        <v>150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150</v>
      </c>
      <c r="O69" s="112">
        <f t="shared" si="8"/>
        <v>0</v>
      </c>
      <c r="P69">
        <v>150</v>
      </c>
      <c r="Q69">
        <v>0</v>
      </c>
      <c r="R69">
        <v>0</v>
      </c>
      <c r="S69">
        <v>0</v>
      </c>
      <c r="T69">
        <v>0</v>
      </c>
      <c r="U69" s="114">
        <f t="shared" si="9"/>
        <v>150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630</v>
      </c>
      <c r="C70">
        <f>BAWANA!G70</f>
        <v>0</v>
      </c>
      <c r="D70">
        <f>BAWANA!AP70</f>
        <v>150</v>
      </c>
      <c r="E70">
        <f>BAWANA!AQ70</f>
        <v>0</v>
      </c>
      <c r="F70">
        <f t="shared" si="11"/>
        <v>504</v>
      </c>
      <c r="G70">
        <f t="shared" si="12"/>
        <v>150</v>
      </c>
      <c r="H70" s="112"/>
      <c r="I70">
        <f>BRPL_EOD!AM70+BRPL_EOD!AN70</f>
        <v>150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150</v>
      </c>
      <c r="O70" s="112">
        <f t="shared" si="8"/>
        <v>0</v>
      </c>
      <c r="P70">
        <v>150</v>
      </c>
      <c r="Q70">
        <v>0</v>
      </c>
      <c r="R70">
        <v>0</v>
      </c>
      <c r="S70">
        <v>0</v>
      </c>
      <c r="T70">
        <v>0</v>
      </c>
      <c r="U70" s="114">
        <f t="shared" si="9"/>
        <v>150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630</v>
      </c>
      <c r="C71">
        <f>BAWANA!G71</f>
        <v>0</v>
      </c>
      <c r="D71">
        <f>BAWANA!AP71</f>
        <v>150</v>
      </c>
      <c r="E71">
        <f>BAWANA!AQ71</f>
        <v>0</v>
      </c>
      <c r="F71">
        <f t="shared" si="11"/>
        <v>504</v>
      </c>
      <c r="G71">
        <f t="shared" si="12"/>
        <v>150</v>
      </c>
      <c r="H71" s="112"/>
      <c r="I71">
        <f>BRPL_EOD!AM71+BRPL_EOD!AN71</f>
        <v>150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150</v>
      </c>
      <c r="O71" s="112">
        <f t="shared" si="8"/>
        <v>0</v>
      </c>
      <c r="P71">
        <v>150</v>
      </c>
      <c r="Q71">
        <v>0</v>
      </c>
      <c r="R71">
        <v>0</v>
      </c>
      <c r="S71">
        <v>0</v>
      </c>
      <c r="T71">
        <v>0</v>
      </c>
      <c r="U71" s="114">
        <f t="shared" si="9"/>
        <v>150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630</v>
      </c>
      <c r="C72">
        <f>BAWANA!G72</f>
        <v>0</v>
      </c>
      <c r="D72">
        <f>BAWANA!AP72</f>
        <v>150</v>
      </c>
      <c r="E72">
        <f>BAWANA!AQ72</f>
        <v>0</v>
      </c>
      <c r="F72">
        <f t="shared" si="11"/>
        <v>504</v>
      </c>
      <c r="G72">
        <f t="shared" si="12"/>
        <v>150</v>
      </c>
      <c r="H72" s="112"/>
      <c r="I72">
        <f>BRPL_EOD!AM72+BRPL_EOD!AN72</f>
        <v>150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150</v>
      </c>
      <c r="O72" s="112">
        <f t="shared" si="8"/>
        <v>0</v>
      </c>
      <c r="P72">
        <v>150</v>
      </c>
      <c r="Q72">
        <v>0</v>
      </c>
      <c r="R72">
        <v>0</v>
      </c>
      <c r="S72">
        <v>0</v>
      </c>
      <c r="T72">
        <v>0</v>
      </c>
      <c r="U72" s="114">
        <f t="shared" si="9"/>
        <v>150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630</v>
      </c>
      <c r="C73">
        <f>BAWANA!G73</f>
        <v>0</v>
      </c>
      <c r="D73">
        <f>BAWANA!AP73</f>
        <v>150</v>
      </c>
      <c r="E73">
        <f>BAWANA!AQ73</f>
        <v>0</v>
      </c>
      <c r="F73">
        <f t="shared" si="11"/>
        <v>504</v>
      </c>
      <c r="G73">
        <f t="shared" si="12"/>
        <v>150</v>
      </c>
      <c r="H73" s="112"/>
      <c r="I73">
        <f>BRPL_EOD!AM73+BRPL_EOD!AN73</f>
        <v>150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150</v>
      </c>
      <c r="O73" s="112">
        <f t="shared" si="8"/>
        <v>0</v>
      </c>
      <c r="P73">
        <v>150</v>
      </c>
      <c r="Q73">
        <v>0</v>
      </c>
      <c r="R73">
        <v>0</v>
      </c>
      <c r="S73">
        <v>0</v>
      </c>
      <c r="T73">
        <v>0</v>
      </c>
      <c r="U73" s="114">
        <f t="shared" si="9"/>
        <v>150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630</v>
      </c>
      <c r="C74">
        <f>BAWANA!G74</f>
        <v>0</v>
      </c>
      <c r="D74">
        <f>BAWANA!AP74</f>
        <v>150</v>
      </c>
      <c r="E74">
        <f>BAWANA!AQ74</f>
        <v>0</v>
      </c>
      <c r="F74">
        <f t="shared" si="11"/>
        <v>504</v>
      </c>
      <c r="G74">
        <f t="shared" si="12"/>
        <v>150</v>
      </c>
      <c r="H74" s="112"/>
      <c r="I74">
        <f>BRPL_EOD!AM74+BRPL_EOD!AN74</f>
        <v>150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150</v>
      </c>
      <c r="O74" s="112">
        <f t="shared" si="8"/>
        <v>0</v>
      </c>
      <c r="P74">
        <v>150</v>
      </c>
      <c r="Q74">
        <v>0</v>
      </c>
      <c r="R74">
        <v>0</v>
      </c>
      <c r="S74">
        <v>0</v>
      </c>
      <c r="T74">
        <v>0</v>
      </c>
      <c r="U74" s="114">
        <f t="shared" si="9"/>
        <v>150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630</v>
      </c>
      <c r="C75">
        <f>BAWANA!G75</f>
        <v>0</v>
      </c>
      <c r="D75">
        <f>BAWANA!AP75</f>
        <v>150</v>
      </c>
      <c r="E75">
        <f>BAWANA!AQ75</f>
        <v>0</v>
      </c>
      <c r="F75">
        <f t="shared" si="11"/>
        <v>504</v>
      </c>
      <c r="G75">
        <f t="shared" si="12"/>
        <v>150</v>
      </c>
      <c r="H75" s="112"/>
      <c r="I75">
        <f>BRPL_EOD!AM75+BRPL_EOD!AN75</f>
        <v>150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150</v>
      </c>
      <c r="O75" s="112">
        <f t="shared" si="8"/>
        <v>0</v>
      </c>
      <c r="P75">
        <v>150</v>
      </c>
      <c r="Q75">
        <v>0</v>
      </c>
      <c r="R75">
        <v>0</v>
      </c>
      <c r="S75">
        <v>0</v>
      </c>
      <c r="T75">
        <v>0</v>
      </c>
      <c r="U75" s="114">
        <f t="shared" si="9"/>
        <v>150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630</v>
      </c>
      <c r="C76">
        <f>BAWANA!G76</f>
        <v>0</v>
      </c>
      <c r="D76">
        <f>BAWANA!AP76</f>
        <v>150</v>
      </c>
      <c r="E76">
        <f>BAWANA!AQ76</f>
        <v>0</v>
      </c>
      <c r="F76">
        <f t="shared" si="11"/>
        <v>504</v>
      </c>
      <c r="G76">
        <f t="shared" si="12"/>
        <v>150</v>
      </c>
      <c r="H76" s="112"/>
      <c r="I76">
        <f>BRPL_EOD!AM76+BRPL_EOD!AN76</f>
        <v>150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150</v>
      </c>
      <c r="O76" s="112">
        <f t="shared" si="8"/>
        <v>0</v>
      </c>
      <c r="P76">
        <v>150</v>
      </c>
      <c r="Q76">
        <v>0</v>
      </c>
      <c r="R76">
        <v>0</v>
      </c>
      <c r="S76">
        <v>0</v>
      </c>
      <c r="T76">
        <v>0</v>
      </c>
      <c r="U76" s="114">
        <f t="shared" si="9"/>
        <v>150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630</v>
      </c>
      <c r="C77">
        <f>BAWANA!G77</f>
        <v>0</v>
      </c>
      <c r="D77">
        <f>BAWANA!AP77</f>
        <v>150</v>
      </c>
      <c r="E77">
        <f>BAWANA!AQ77</f>
        <v>0</v>
      </c>
      <c r="F77">
        <f t="shared" si="11"/>
        <v>504</v>
      </c>
      <c r="G77">
        <f t="shared" si="12"/>
        <v>150</v>
      </c>
      <c r="H77" s="112"/>
      <c r="I77">
        <f>BRPL_EOD!AM77+BRPL_EOD!AN77</f>
        <v>150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150</v>
      </c>
      <c r="O77" s="112">
        <f t="shared" si="8"/>
        <v>0</v>
      </c>
      <c r="P77">
        <v>150</v>
      </c>
      <c r="Q77">
        <v>0</v>
      </c>
      <c r="R77">
        <v>0</v>
      </c>
      <c r="S77">
        <v>0</v>
      </c>
      <c r="T77">
        <v>0</v>
      </c>
      <c r="U77" s="114">
        <f t="shared" si="9"/>
        <v>150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630</v>
      </c>
      <c r="C78">
        <f>BAWANA!G78</f>
        <v>0</v>
      </c>
      <c r="D78">
        <f>BAWANA!AP78</f>
        <v>150</v>
      </c>
      <c r="E78">
        <f>BAWANA!AQ78</f>
        <v>0</v>
      </c>
      <c r="F78">
        <f t="shared" si="11"/>
        <v>504</v>
      </c>
      <c r="G78">
        <f t="shared" si="12"/>
        <v>150</v>
      </c>
      <c r="H78" s="112"/>
      <c r="I78">
        <f>BRPL_EOD!AM78+BRPL_EOD!AN78</f>
        <v>150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150</v>
      </c>
      <c r="O78" s="112">
        <f t="shared" si="8"/>
        <v>0</v>
      </c>
      <c r="P78">
        <v>150</v>
      </c>
      <c r="Q78">
        <v>0</v>
      </c>
      <c r="R78">
        <v>0</v>
      </c>
      <c r="S78">
        <v>0</v>
      </c>
      <c r="T78">
        <v>0</v>
      </c>
      <c r="U78" s="114">
        <f t="shared" si="9"/>
        <v>150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630</v>
      </c>
      <c r="C79">
        <f>BAWANA!G79</f>
        <v>0</v>
      </c>
      <c r="D79">
        <f>BAWANA!AP79</f>
        <v>150</v>
      </c>
      <c r="E79">
        <f>BAWANA!AQ79</f>
        <v>0</v>
      </c>
      <c r="F79">
        <f t="shared" si="11"/>
        <v>504</v>
      </c>
      <c r="G79">
        <f t="shared" si="12"/>
        <v>150</v>
      </c>
      <c r="H79" s="112"/>
      <c r="I79">
        <f>BRPL_EOD!AM79+BRPL_EOD!AN79</f>
        <v>150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150</v>
      </c>
      <c r="O79" s="112">
        <f t="shared" si="8"/>
        <v>0</v>
      </c>
      <c r="P79">
        <v>150</v>
      </c>
      <c r="Q79">
        <v>0</v>
      </c>
      <c r="R79">
        <v>0</v>
      </c>
      <c r="S79">
        <v>0</v>
      </c>
      <c r="T79">
        <v>0</v>
      </c>
      <c r="U79" s="114">
        <f t="shared" si="9"/>
        <v>150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630</v>
      </c>
      <c r="C80">
        <f>BAWANA!G80</f>
        <v>0</v>
      </c>
      <c r="D80">
        <f>BAWANA!AP80</f>
        <v>150</v>
      </c>
      <c r="E80">
        <f>BAWANA!AQ80</f>
        <v>0</v>
      </c>
      <c r="F80">
        <f t="shared" si="11"/>
        <v>504</v>
      </c>
      <c r="G80">
        <f t="shared" si="12"/>
        <v>150</v>
      </c>
      <c r="H80" s="112"/>
      <c r="I80">
        <f>BRPL_EOD!AM80+BRPL_EOD!AN80</f>
        <v>150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150</v>
      </c>
      <c r="O80" s="112">
        <f t="shared" si="8"/>
        <v>0</v>
      </c>
      <c r="P80">
        <v>150</v>
      </c>
      <c r="Q80">
        <v>0</v>
      </c>
      <c r="R80">
        <v>0</v>
      </c>
      <c r="S80">
        <v>0</v>
      </c>
      <c r="T80">
        <v>0</v>
      </c>
      <c r="U80" s="114">
        <f t="shared" si="9"/>
        <v>150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630</v>
      </c>
      <c r="C81">
        <f>BAWANA!G81</f>
        <v>0</v>
      </c>
      <c r="D81">
        <f>BAWANA!AP81</f>
        <v>150</v>
      </c>
      <c r="E81">
        <f>BAWANA!AQ81</f>
        <v>0</v>
      </c>
      <c r="F81">
        <f t="shared" si="11"/>
        <v>504</v>
      </c>
      <c r="G81">
        <f t="shared" si="12"/>
        <v>150</v>
      </c>
      <c r="H81" s="112"/>
      <c r="I81">
        <f>BRPL_EOD!AM81+BRPL_EOD!AN81</f>
        <v>150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150</v>
      </c>
      <c r="O81" s="112">
        <f t="shared" si="8"/>
        <v>0</v>
      </c>
      <c r="P81">
        <v>150</v>
      </c>
      <c r="Q81">
        <v>0</v>
      </c>
      <c r="R81">
        <v>0</v>
      </c>
      <c r="S81">
        <v>0</v>
      </c>
      <c r="T81">
        <v>0</v>
      </c>
      <c r="U81" s="114">
        <f t="shared" si="9"/>
        <v>150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630</v>
      </c>
      <c r="C82">
        <f>BAWANA!G82</f>
        <v>0</v>
      </c>
      <c r="D82">
        <f>BAWANA!AP82</f>
        <v>150</v>
      </c>
      <c r="E82">
        <f>BAWANA!AQ82</f>
        <v>0</v>
      </c>
      <c r="F82">
        <f t="shared" si="11"/>
        <v>504</v>
      </c>
      <c r="G82">
        <f t="shared" si="12"/>
        <v>150</v>
      </c>
      <c r="H82" s="112"/>
      <c r="I82">
        <f>BRPL_EOD!AM82+BRPL_EOD!AN82</f>
        <v>150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150</v>
      </c>
      <c r="O82" s="112">
        <f t="shared" si="8"/>
        <v>0</v>
      </c>
      <c r="P82">
        <v>150</v>
      </c>
      <c r="Q82">
        <v>0</v>
      </c>
      <c r="R82">
        <v>0</v>
      </c>
      <c r="S82">
        <v>0</v>
      </c>
      <c r="T82">
        <v>0</v>
      </c>
      <c r="U82" s="114">
        <f t="shared" si="9"/>
        <v>150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630</v>
      </c>
      <c r="C83">
        <f>BAWANA!G83</f>
        <v>0</v>
      </c>
      <c r="D83">
        <f>BAWANA!AP83</f>
        <v>150</v>
      </c>
      <c r="E83">
        <f>BAWANA!AQ83</f>
        <v>0</v>
      </c>
      <c r="F83">
        <f t="shared" si="11"/>
        <v>504</v>
      </c>
      <c r="G83">
        <f t="shared" si="12"/>
        <v>150</v>
      </c>
      <c r="H83" s="112"/>
      <c r="I83">
        <f>BRPL_EOD!AM83+BRPL_EOD!AN83</f>
        <v>150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150</v>
      </c>
      <c r="O83" s="112">
        <f t="shared" si="8"/>
        <v>0</v>
      </c>
      <c r="P83">
        <v>150</v>
      </c>
      <c r="Q83">
        <v>0</v>
      </c>
      <c r="R83">
        <v>0</v>
      </c>
      <c r="S83">
        <v>0</v>
      </c>
      <c r="T83">
        <v>0</v>
      </c>
      <c r="U83" s="114">
        <f t="shared" si="9"/>
        <v>150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630</v>
      </c>
      <c r="C84">
        <f>BAWANA!G84</f>
        <v>0</v>
      </c>
      <c r="D84">
        <f>BAWANA!AP84</f>
        <v>150</v>
      </c>
      <c r="E84">
        <f>BAWANA!AQ84</f>
        <v>0</v>
      </c>
      <c r="F84">
        <f t="shared" si="11"/>
        <v>504</v>
      </c>
      <c r="G84">
        <f t="shared" si="12"/>
        <v>150</v>
      </c>
      <c r="H84" s="112"/>
      <c r="I84">
        <f>BRPL_EOD!AM84+BRPL_EOD!AN84</f>
        <v>150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150</v>
      </c>
      <c r="O84" s="112">
        <f t="shared" si="8"/>
        <v>0</v>
      </c>
      <c r="P84">
        <v>150</v>
      </c>
      <c r="Q84">
        <v>0</v>
      </c>
      <c r="R84">
        <v>0</v>
      </c>
      <c r="S84">
        <v>0</v>
      </c>
      <c r="T84">
        <v>0</v>
      </c>
      <c r="U84" s="114">
        <f t="shared" si="9"/>
        <v>150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630</v>
      </c>
      <c r="C85">
        <f>BAWANA!G85</f>
        <v>0</v>
      </c>
      <c r="D85">
        <f>BAWANA!AP85</f>
        <v>150</v>
      </c>
      <c r="E85">
        <f>BAWANA!AQ85</f>
        <v>0</v>
      </c>
      <c r="F85">
        <f t="shared" si="11"/>
        <v>504</v>
      </c>
      <c r="G85">
        <f t="shared" si="12"/>
        <v>150</v>
      </c>
      <c r="H85" s="112"/>
      <c r="I85">
        <f>BRPL_EOD!AM85+BRPL_EOD!AN85</f>
        <v>150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150</v>
      </c>
      <c r="O85" s="112">
        <f t="shared" si="8"/>
        <v>0</v>
      </c>
      <c r="P85">
        <v>150</v>
      </c>
      <c r="Q85">
        <v>0</v>
      </c>
      <c r="R85">
        <v>0</v>
      </c>
      <c r="S85">
        <v>0</v>
      </c>
      <c r="T85">
        <v>0</v>
      </c>
      <c r="U85" s="114">
        <f t="shared" si="9"/>
        <v>150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630</v>
      </c>
      <c r="C86">
        <f>BAWANA!G86</f>
        <v>0</v>
      </c>
      <c r="D86">
        <f>BAWANA!AP86</f>
        <v>150</v>
      </c>
      <c r="E86">
        <f>BAWANA!AQ86</f>
        <v>0</v>
      </c>
      <c r="F86">
        <f t="shared" si="11"/>
        <v>504</v>
      </c>
      <c r="G86">
        <f t="shared" si="12"/>
        <v>150</v>
      </c>
      <c r="H86" s="112"/>
      <c r="I86">
        <f>BRPL_EOD!AM86+BRPL_EOD!AN86</f>
        <v>150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150</v>
      </c>
      <c r="O86" s="112">
        <f t="shared" si="8"/>
        <v>0</v>
      </c>
      <c r="P86">
        <v>150</v>
      </c>
      <c r="Q86">
        <v>0</v>
      </c>
      <c r="R86">
        <v>0</v>
      </c>
      <c r="S86">
        <v>0</v>
      </c>
      <c r="T86">
        <v>0</v>
      </c>
      <c r="U86" s="114">
        <f t="shared" si="9"/>
        <v>150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630</v>
      </c>
      <c r="C87">
        <f>BAWANA!G87</f>
        <v>0</v>
      </c>
      <c r="D87">
        <f>BAWANA!AP87</f>
        <v>150</v>
      </c>
      <c r="E87">
        <f>BAWANA!AQ87</f>
        <v>0</v>
      </c>
      <c r="F87">
        <f t="shared" si="11"/>
        <v>504</v>
      </c>
      <c r="G87">
        <f t="shared" si="12"/>
        <v>150</v>
      </c>
      <c r="H87" s="112"/>
      <c r="I87">
        <f>BRPL_EOD!AM87+BRPL_EOD!AN87</f>
        <v>150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150</v>
      </c>
      <c r="O87" s="112">
        <f t="shared" si="8"/>
        <v>0</v>
      </c>
      <c r="P87">
        <v>150</v>
      </c>
      <c r="Q87">
        <v>0</v>
      </c>
      <c r="R87">
        <v>0</v>
      </c>
      <c r="S87">
        <v>0</v>
      </c>
      <c r="T87">
        <v>0</v>
      </c>
      <c r="U87" s="114">
        <f t="shared" si="9"/>
        <v>150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630</v>
      </c>
      <c r="C88">
        <f>BAWANA!G88</f>
        <v>0</v>
      </c>
      <c r="D88">
        <f>BAWANA!AP88</f>
        <v>150</v>
      </c>
      <c r="E88">
        <f>BAWANA!AQ88</f>
        <v>0</v>
      </c>
      <c r="F88">
        <f t="shared" si="11"/>
        <v>504</v>
      </c>
      <c r="G88">
        <f t="shared" si="12"/>
        <v>150</v>
      </c>
      <c r="H88" s="112"/>
      <c r="I88">
        <f>BRPL_EOD!AM88+BRPL_EOD!AN88</f>
        <v>150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150</v>
      </c>
      <c r="O88" s="112">
        <f t="shared" si="8"/>
        <v>0</v>
      </c>
      <c r="P88">
        <v>150</v>
      </c>
      <c r="Q88">
        <v>0</v>
      </c>
      <c r="R88">
        <v>0</v>
      </c>
      <c r="S88">
        <v>0</v>
      </c>
      <c r="T88">
        <v>0</v>
      </c>
      <c r="U88" s="114">
        <f t="shared" si="9"/>
        <v>150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630</v>
      </c>
      <c r="C89">
        <f>BAWANA!G89</f>
        <v>0</v>
      </c>
      <c r="D89">
        <f>BAWANA!AP89</f>
        <v>150</v>
      </c>
      <c r="E89">
        <f>BAWANA!AQ89</f>
        <v>0</v>
      </c>
      <c r="F89">
        <f t="shared" si="11"/>
        <v>504</v>
      </c>
      <c r="G89">
        <f t="shared" si="12"/>
        <v>150</v>
      </c>
      <c r="H89" s="112"/>
      <c r="I89">
        <f>BRPL_EOD!AM89+BRPL_EOD!AN89</f>
        <v>150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150</v>
      </c>
      <c r="O89" s="112">
        <f t="shared" si="8"/>
        <v>0</v>
      </c>
      <c r="P89">
        <v>150</v>
      </c>
      <c r="Q89">
        <v>0</v>
      </c>
      <c r="R89">
        <v>0</v>
      </c>
      <c r="S89">
        <v>0</v>
      </c>
      <c r="T89">
        <v>0</v>
      </c>
      <c r="U89" s="114">
        <f t="shared" si="9"/>
        <v>150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630</v>
      </c>
      <c r="C90">
        <f>BAWANA!G90</f>
        <v>0</v>
      </c>
      <c r="D90">
        <f>BAWANA!AP90</f>
        <v>150</v>
      </c>
      <c r="E90">
        <f>BAWANA!AQ90</f>
        <v>0</v>
      </c>
      <c r="F90">
        <f t="shared" si="11"/>
        <v>504</v>
      </c>
      <c r="G90">
        <f t="shared" si="12"/>
        <v>150</v>
      </c>
      <c r="H90" s="112"/>
      <c r="I90">
        <f>BRPL_EOD!AM90+BRPL_EOD!AN90</f>
        <v>150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150</v>
      </c>
      <c r="O90" s="112">
        <f t="shared" si="8"/>
        <v>0</v>
      </c>
      <c r="P90">
        <v>150</v>
      </c>
      <c r="Q90">
        <v>0</v>
      </c>
      <c r="R90">
        <v>0</v>
      </c>
      <c r="S90">
        <v>0</v>
      </c>
      <c r="T90">
        <v>0</v>
      </c>
      <c r="U90" s="114">
        <f t="shared" si="9"/>
        <v>150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630</v>
      </c>
      <c r="C91">
        <f>BAWANA!G91</f>
        <v>0</v>
      </c>
      <c r="D91">
        <f>BAWANA!AP91</f>
        <v>150</v>
      </c>
      <c r="E91">
        <f>BAWANA!AQ91</f>
        <v>0</v>
      </c>
      <c r="F91">
        <f t="shared" si="11"/>
        <v>504</v>
      </c>
      <c r="G91">
        <f t="shared" si="12"/>
        <v>150</v>
      </c>
      <c r="H91" s="112"/>
      <c r="I91">
        <f>BRPL_EOD!AM91+BRPL_EOD!AN91</f>
        <v>150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150</v>
      </c>
      <c r="O91" s="112">
        <f t="shared" si="8"/>
        <v>0</v>
      </c>
      <c r="P91">
        <v>150</v>
      </c>
      <c r="Q91">
        <v>0</v>
      </c>
      <c r="R91">
        <v>0</v>
      </c>
      <c r="S91">
        <v>0</v>
      </c>
      <c r="T91">
        <v>0</v>
      </c>
      <c r="U91" s="114">
        <f t="shared" si="9"/>
        <v>150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630</v>
      </c>
      <c r="C92">
        <f>BAWANA!G92</f>
        <v>0</v>
      </c>
      <c r="D92">
        <f>BAWANA!AP92</f>
        <v>150</v>
      </c>
      <c r="E92">
        <f>BAWANA!AQ92</f>
        <v>0</v>
      </c>
      <c r="F92">
        <f t="shared" si="11"/>
        <v>504</v>
      </c>
      <c r="G92">
        <f t="shared" si="12"/>
        <v>150</v>
      </c>
      <c r="H92" s="112"/>
      <c r="I92">
        <f>BRPL_EOD!AM92+BRPL_EOD!AN92</f>
        <v>150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150</v>
      </c>
      <c r="O92" s="112">
        <f t="shared" si="8"/>
        <v>0</v>
      </c>
      <c r="P92">
        <v>150</v>
      </c>
      <c r="Q92">
        <v>0</v>
      </c>
      <c r="R92">
        <v>0</v>
      </c>
      <c r="S92">
        <v>0</v>
      </c>
      <c r="T92">
        <v>0</v>
      </c>
      <c r="U92" s="114">
        <f t="shared" si="9"/>
        <v>150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630</v>
      </c>
      <c r="C93">
        <f>BAWANA!G93</f>
        <v>0</v>
      </c>
      <c r="D93">
        <f>BAWANA!AP93</f>
        <v>150</v>
      </c>
      <c r="E93">
        <f>BAWANA!AQ93</f>
        <v>0</v>
      </c>
      <c r="F93">
        <f t="shared" si="11"/>
        <v>504</v>
      </c>
      <c r="G93">
        <f t="shared" si="12"/>
        <v>150</v>
      </c>
      <c r="H93" s="112"/>
      <c r="I93">
        <f>BRPL_EOD!AM93+BRPL_EOD!AN93</f>
        <v>150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150</v>
      </c>
      <c r="O93" s="112">
        <f t="shared" si="8"/>
        <v>0</v>
      </c>
      <c r="P93">
        <v>150</v>
      </c>
      <c r="Q93">
        <v>0</v>
      </c>
      <c r="R93">
        <v>0</v>
      </c>
      <c r="S93">
        <v>0</v>
      </c>
      <c r="T93">
        <v>0</v>
      </c>
      <c r="U93" s="114">
        <f t="shared" si="9"/>
        <v>150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630</v>
      </c>
      <c r="C94">
        <f>BAWANA!G94</f>
        <v>0</v>
      </c>
      <c r="D94">
        <f>BAWANA!AP94</f>
        <v>150</v>
      </c>
      <c r="E94">
        <f>BAWANA!AQ94</f>
        <v>0</v>
      </c>
      <c r="F94">
        <f t="shared" si="11"/>
        <v>504</v>
      </c>
      <c r="G94">
        <f t="shared" si="12"/>
        <v>150</v>
      </c>
      <c r="H94" s="112"/>
      <c r="I94">
        <f>BRPL_EOD!AM94+BRPL_EOD!AN94</f>
        <v>150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150</v>
      </c>
      <c r="O94" s="112">
        <f t="shared" si="8"/>
        <v>0</v>
      </c>
      <c r="P94">
        <v>150</v>
      </c>
      <c r="Q94">
        <v>0</v>
      </c>
      <c r="R94">
        <v>0</v>
      </c>
      <c r="S94">
        <v>0</v>
      </c>
      <c r="T94">
        <v>0</v>
      </c>
      <c r="U94" s="114">
        <f t="shared" si="9"/>
        <v>150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630</v>
      </c>
      <c r="C95">
        <f>BAWANA!G95</f>
        <v>0</v>
      </c>
      <c r="D95">
        <f>BAWANA!AP95</f>
        <v>150</v>
      </c>
      <c r="E95">
        <f>BAWANA!AQ95</f>
        <v>0</v>
      </c>
      <c r="F95">
        <f t="shared" si="11"/>
        <v>504</v>
      </c>
      <c r="G95">
        <f t="shared" si="12"/>
        <v>150</v>
      </c>
      <c r="H95" s="112"/>
      <c r="I95">
        <f>BRPL_EOD!AM95+BRPL_EOD!AN95</f>
        <v>150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150</v>
      </c>
      <c r="O95" s="112">
        <f t="shared" si="8"/>
        <v>0</v>
      </c>
      <c r="P95">
        <v>150</v>
      </c>
      <c r="Q95">
        <v>0</v>
      </c>
      <c r="R95">
        <v>0</v>
      </c>
      <c r="S95">
        <v>0</v>
      </c>
      <c r="T95">
        <v>0</v>
      </c>
      <c r="U95" s="114">
        <f t="shared" si="9"/>
        <v>150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630</v>
      </c>
      <c r="C96">
        <f>BAWANA!G96</f>
        <v>0</v>
      </c>
      <c r="D96">
        <f>BAWANA!AP96</f>
        <v>150</v>
      </c>
      <c r="E96">
        <f>BAWANA!AQ96</f>
        <v>0</v>
      </c>
      <c r="F96">
        <f t="shared" si="11"/>
        <v>504</v>
      </c>
      <c r="G96">
        <f t="shared" si="12"/>
        <v>150</v>
      </c>
      <c r="H96" s="112"/>
      <c r="I96">
        <f>BRPL_EOD!AM96+BRPL_EOD!AN96</f>
        <v>150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150</v>
      </c>
      <c r="O96" s="112">
        <f t="shared" si="8"/>
        <v>0</v>
      </c>
      <c r="P96">
        <v>150</v>
      </c>
      <c r="Q96">
        <v>0</v>
      </c>
      <c r="R96">
        <v>0</v>
      </c>
      <c r="S96">
        <v>0</v>
      </c>
      <c r="T96">
        <v>0</v>
      </c>
      <c r="U96" s="114">
        <f t="shared" si="9"/>
        <v>150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630</v>
      </c>
      <c r="C97">
        <f>BAWANA!G97</f>
        <v>0</v>
      </c>
      <c r="D97">
        <f>BAWANA!AP97</f>
        <v>150</v>
      </c>
      <c r="E97">
        <f>BAWANA!AQ97</f>
        <v>0</v>
      </c>
      <c r="F97">
        <f t="shared" si="11"/>
        <v>504</v>
      </c>
      <c r="G97">
        <f t="shared" si="12"/>
        <v>150</v>
      </c>
      <c r="H97" s="112"/>
      <c r="I97">
        <f>BRPL_EOD!AM97+BRPL_EOD!AN97</f>
        <v>150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150</v>
      </c>
      <c r="O97" s="112">
        <f t="shared" si="8"/>
        <v>0</v>
      </c>
      <c r="P97">
        <v>150</v>
      </c>
      <c r="Q97">
        <v>0</v>
      </c>
      <c r="R97">
        <v>0</v>
      </c>
      <c r="S97">
        <v>0</v>
      </c>
      <c r="T97">
        <v>0</v>
      </c>
      <c r="U97" s="114">
        <f t="shared" si="9"/>
        <v>150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630</v>
      </c>
      <c r="C98">
        <f>BAWANA!G98</f>
        <v>0</v>
      </c>
      <c r="D98">
        <f>BAWANA!AP98</f>
        <v>150</v>
      </c>
      <c r="E98">
        <f>BAWANA!AQ98</f>
        <v>0</v>
      </c>
      <c r="F98">
        <f t="shared" si="11"/>
        <v>504</v>
      </c>
      <c r="G98">
        <f t="shared" si="12"/>
        <v>150</v>
      </c>
      <c r="H98" s="112"/>
      <c r="I98">
        <f>BRPL_EOD!AM98+BRPL_EOD!AN98</f>
        <v>150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150</v>
      </c>
      <c r="O98" s="112">
        <f t="shared" si="8"/>
        <v>0</v>
      </c>
      <c r="P98">
        <v>150</v>
      </c>
      <c r="Q98">
        <v>0</v>
      </c>
      <c r="R98">
        <v>0</v>
      </c>
      <c r="S98">
        <v>0</v>
      </c>
      <c r="T98">
        <v>0</v>
      </c>
      <c r="U98" s="114">
        <f t="shared" si="9"/>
        <v>150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14.93</v>
      </c>
      <c r="C99" s="114">
        <f t="shared" ref="C99:U99" si="14">SUM(C3:C98)/4000</f>
        <v>0.19</v>
      </c>
      <c r="D99" s="114">
        <f t="shared" si="14"/>
        <v>2.75</v>
      </c>
      <c r="E99" s="114">
        <f t="shared" si="14"/>
        <v>0.19</v>
      </c>
      <c r="F99" s="114">
        <f t="shared" si="14"/>
        <v>12.096</v>
      </c>
      <c r="G99" s="114">
        <f t="shared" si="14"/>
        <v>2.94</v>
      </c>
      <c r="H99" s="114"/>
      <c r="I99" s="114">
        <f t="shared" si="14"/>
        <v>2.94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2.94</v>
      </c>
      <c r="O99" s="114">
        <f t="shared" si="14"/>
        <v>0</v>
      </c>
      <c r="P99" s="114">
        <f t="shared" si="14"/>
        <v>2.94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2.94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15.225</v>
      </c>
      <c r="D3">
        <v>29.4</v>
      </c>
      <c r="E3">
        <v>0</v>
      </c>
      <c r="F3">
        <v>0</v>
      </c>
      <c r="G3">
        <v>71.241600000000005</v>
      </c>
      <c r="H3">
        <v>0</v>
      </c>
      <c r="I3">
        <v>0</v>
      </c>
      <c r="J3">
        <v>46.031999999999996</v>
      </c>
      <c r="K3">
        <v>679.49316799999997</v>
      </c>
      <c r="L3">
        <v>435.435</v>
      </c>
      <c r="M3">
        <v>92</v>
      </c>
      <c r="N3">
        <v>118.125</v>
      </c>
      <c r="O3">
        <v>61.832811999999997</v>
      </c>
      <c r="P3">
        <v>125.58750000000001</v>
      </c>
      <c r="Q3">
        <v>10.911809999999999</v>
      </c>
      <c r="R3">
        <v>42.392195999999998</v>
      </c>
      <c r="S3">
        <v>26.390910000000002</v>
      </c>
      <c r="T3">
        <v>0</v>
      </c>
      <c r="U3">
        <v>418.77</v>
      </c>
      <c r="V3">
        <v>20.731850000000001</v>
      </c>
      <c r="W3">
        <v>46.399079999999998</v>
      </c>
      <c r="X3">
        <v>147.515625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54.059399999999997</v>
      </c>
      <c r="AL3">
        <v>1.3944000000000001</v>
      </c>
      <c r="AM3">
        <v>0</v>
      </c>
      <c r="AN3">
        <v>0.82259000000000004</v>
      </c>
      <c r="AO3">
        <v>0</v>
      </c>
      <c r="AP3">
        <v>1.7934000000000001</v>
      </c>
      <c r="AQ3">
        <v>0</v>
      </c>
      <c r="AR3">
        <v>2.2080000000000002</v>
      </c>
      <c r="AS3">
        <v>4.5736800000000004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2526.7097210000006</v>
      </c>
    </row>
    <row r="4" spans="1:121">
      <c r="A4" t="s">
        <v>46</v>
      </c>
      <c r="B4">
        <v>0</v>
      </c>
      <c r="C4">
        <v>15.225</v>
      </c>
      <c r="D4">
        <v>29.4</v>
      </c>
      <c r="E4">
        <v>0</v>
      </c>
      <c r="F4">
        <v>0</v>
      </c>
      <c r="G4">
        <v>71.241600000000005</v>
      </c>
      <c r="H4">
        <v>0</v>
      </c>
      <c r="I4">
        <v>0</v>
      </c>
      <c r="J4">
        <v>46.031999999999996</v>
      </c>
      <c r="K4">
        <v>679.49316799999997</v>
      </c>
      <c r="L4">
        <v>435.435</v>
      </c>
      <c r="M4">
        <v>92</v>
      </c>
      <c r="N4">
        <v>118.125</v>
      </c>
      <c r="O4">
        <v>61.832811999999997</v>
      </c>
      <c r="P4">
        <v>125.58750000000001</v>
      </c>
      <c r="Q4">
        <v>10.911809999999999</v>
      </c>
      <c r="R4">
        <v>42.392195999999998</v>
      </c>
      <c r="S4">
        <v>26.390910000000002</v>
      </c>
      <c r="T4">
        <v>0</v>
      </c>
      <c r="U4">
        <v>418.77</v>
      </c>
      <c r="V4">
        <v>20.731850000000001</v>
      </c>
      <c r="W4">
        <v>46.399079999999998</v>
      </c>
      <c r="X4">
        <v>147.515625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54.059399999999997</v>
      </c>
      <c r="AL4">
        <v>1.3944000000000001</v>
      </c>
      <c r="AM4">
        <v>0</v>
      </c>
      <c r="AN4">
        <v>0.82259000000000004</v>
      </c>
      <c r="AO4">
        <v>0</v>
      </c>
      <c r="AP4">
        <v>1.7934000000000001</v>
      </c>
      <c r="AQ4">
        <v>0</v>
      </c>
      <c r="AR4">
        <v>2.2080000000000002</v>
      </c>
      <c r="AS4">
        <v>4.5736800000000004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2526.7097210000006</v>
      </c>
    </row>
    <row r="5" spans="1:121">
      <c r="A5" t="s">
        <v>47</v>
      </c>
      <c r="B5">
        <v>0</v>
      </c>
      <c r="C5">
        <v>15.225</v>
      </c>
      <c r="D5">
        <v>29.4</v>
      </c>
      <c r="E5">
        <v>0</v>
      </c>
      <c r="F5">
        <v>0</v>
      </c>
      <c r="G5">
        <v>71.241600000000005</v>
      </c>
      <c r="H5">
        <v>0</v>
      </c>
      <c r="I5">
        <v>0</v>
      </c>
      <c r="J5">
        <v>46.031999999999996</v>
      </c>
      <c r="K5">
        <v>679.49316799999997</v>
      </c>
      <c r="L5">
        <v>435.435</v>
      </c>
      <c r="M5">
        <v>92</v>
      </c>
      <c r="N5">
        <v>118.125</v>
      </c>
      <c r="O5">
        <v>61.832811999999997</v>
      </c>
      <c r="P5">
        <v>125.58750000000001</v>
      </c>
      <c r="Q5">
        <v>10.911809999999999</v>
      </c>
      <c r="R5">
        <v>42.392195999999998</v>
      </c>
      <c r="S5">
        <v>26.390910000000002</v>
      </c>
      <c r="T5">
        <v>0</v>
      </c>
      <c r="U5">
        <v>418.77</v>
      </c>
      <c r="V5">
        <v>20.731850000000001</v>
      </c>
      <c r="W5">
        <v>46.399079999999998</v>
      </c>
      <c r="X5">
        <v>147.515625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54.059399999999997</v>
      </c>
      <c r="AL5">
        <v>1.3944000000000001</v>
      </c>
      <c r="AM5">
        <v>0</v>
      </c>
      <c r="AN5">
        <v>0.82259000000000004</v>
      </c>
      <c r="AO5">
        <v>0</v>
      </c>
      <c r="AP5">
        <v>1.7934000000000001</v>
      </c>
      <c r="AQ5">
        <v>0</v>
      </c>
      <c r="AR5">
        <v>2.6496</v>
      </c>
      <c r="AS5">
        <v>4.5736800000000004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2527.1513210000007</v>
      </c>
    </row>
    <row r="6" spans="1:121">
      <c r="A6" t="s">
        <v>48</v>
      </c>
      <c r="B6">
        <v>0</v>
      </c>
      <c r="C6">
        <v>15.225</v>
      </c>
      <c r="D6">
        <v>29.4</v>
      </c>
      <c r="E6">
        <v>0</v>
      </c>
      <c r="F6">
        <v>0</v>
      </c>
      <c r="G6">
        <v>71.241600000000005</v>
      </c>
      <c r="H6">
        <v>0</v>
      </c>
      <c r="I6">
        <v>0</v>
      </c>
      <c r="J6">
        <v>46.031999999999996</v>
      </c>
      <c r="K6">
        <v>679.49316799999997</v>
      </c>
      <c r="L6">
        <v>435.435</v>
      </c>
      <c r="M6">
        <v>92</v>
      </c>
      <c r="N6">
        <v>118.125</v>
      </c>
      <c r="O6">
        <v>61.832811999999997</v>
      </c>
      <c r="P6">
        <v>125.58750000000001</v>
      </c>
      <c r="Q6">
        <v>10.911809999999999</v>
      </c>
      <c r="R6">
        <v>42.392195999999998</v>
      </c>
      <c r="S6">
        <v>26.390910000000002</v>
      </c>
      <c r="T6">
        <v>0</v>
      </c>
      <c r="U6">
        <v>418.77</v>
      </c>
      <c r="V6">
        <v>20.731850000000001</v>
      </c>
      <c r="W6">
        <v>46.399079999999998</v>
      </c>
      <c r="X6">
        <v>147.515625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54.059399999999997</v>
      </c>
      <c r="AL6">
        <v>1.3944000000000001</v>
      </c>
      <c r="AM6">
        <v>0</v>
      </c>
      <c r="AN6">
        <v>0.82259000000000004</v>
      </c>
      <c r="AO6">
        <v>0</v>
      </c>
      <c r="AP6">
        <v>1.7934000000000001</v>
      </c>
      <c r="AQ6">
        <v>0</v>
      </c>
      <c r="AR6">
        <v>2.6496</v>
      </c>
      <c r="AS6">
        <v>4.5736800000000004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2527.1513210000007</v>
      </c>
    </row>
    <row r="7" spans="1:121">
      <c r="A7" t="s">
        <v>49</v>
      </c>
      <c r="B7">
        <v>0</v>
      </c>
      <c r="C7">
        <v>15.225</v>
      </c>
      <c r="D7">
        <v>29.4</v>
      </c>
      <c r="E7">
        <v>0</v>
      </c>
      <c r="F7">
        <v>0</v>
      </c>
      <c r="G7">
        <v>71.241600000000005</v>
      </c>
      <c r="H7">
        <v>0</v>
      </c>
      <c r="I7">
        <v>0</v>
      </c>
      <c r="J7">
        <v>46.031999999999996</v>
      </c>
      <c r="K7">
        <v>679.49316799999997</v>
      </c>
      <c r="L7">
        <v>435.435</v>
      </c>
      <c r="M7">
        <v>92</v>
      </c>
      <c r="N7">
        <v>118.125</v>
      </c>
      <c r="O7">
        <v>61.832811999999997</v>
      </c>
      <c r="P7">
        <v>125.58750000000001</v>
      </c>
      <c r="Q7">
        <v>10.911809999999999</v>
      </c>
      <c r="R7">
        <v>42.392195999999998</v>
      </c>
      <c r="S7">
        <v>26.390910000000002</v>
      </c>
      <c r="T7">
        <v>0</v>
      </c>
      <c r="U7">
        <v>418.77</v>
      </c>
      <c r="V7">
        <v>20.731850000000001</v>
      </c>
      <c r="W7">
        <v>46.399079999999998</v>
      </c>
      <c r="X7">
        <v>147.515625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54.059399999999997</v>
      </c>
      <c r="AL7">
        <v>1.3944000000000001</v>
      </c>
      <c r="AM7">
        <v>0</v>
      </c>
      <c r="AN7">
        <v>0.82259000000000004</v>
      </c>
      <c r="AO7">
        <v>0</v>
      </c>
      <c r="AP7">
        <v>1.7934000000000001</v>
      </c>
      <c r="AQ7">
        <v>0</v>
      </c>
      <c r="AR7">
        <v>2.6496</v>
      </c>
      <c r="AS7">
        <v>4.5736800000000004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2527.1513210000007</v>
      </c>
    </row>
    <row r="8" spans="1:121">
      <c r="A8" t="s">
        <v>50</v>
      </c>
      <c r="B8">
        <v>0</v>
      </c>
      <c r="C8">
        <v>15.225</v>
      </c>
      <c r="D8">
        <v>29.4</v>
      </c>
      <c r="E8">
        <v>0</v>
      </c>
      <c r="F8">
        <v>0</v>
      </c>
      <c r="G8">
        <v>71.241600000000005</v>
      </c>
      <c r="H8">
        <v>0</v>
      </c>
      <c r="I8">
        <v>0</v>
      </c>
      <c r="J8">
        <v>46.031999999999996</v>
      </c>
      <c r="K8">
        <v>679.49316799999997</v>
      </c>
      <c r="L8">
        <v>435.435</v>
      </c>
      <c r="M8">
        <v>92</v>
      </c>
      <c r="N8">
        <v>118.125</v>
      </c>
      <c r="O8">
        <v>61.832811999999997</v>
      </c>
      <c r="P8">
        <v>125.58750000000001</v>
      </c>
      <c r="Q8">
        <v>10.911809999999999</v>
      </c>
      <c r="R8">
        <v>42.392195999999998</v>
      </c>
      <c r="S8">
        <v>26.390910000000002</v>
      </c>
      <c r="T8">
        <v>0</v>
      </c>
      <c r="U8">
        <v>418.77</v>
      </c>
      <c r="V8">
        <v>20.731850000000001</v>
      </c>
      <c r="W8">
        <v>46.399079999999998</v>
      </c>
      <c r="X8">
        <v>147.515625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54.059399999999997</v>
      </c>
      <c r="AL8">
        <v>1.3944000000000001</v>
      </c>
      <c r="AM8">
        <v>0</v>
      </c>
      <c r="AN8">
        <v>0.82259000000000004</v>
      </c>
      <c r="AO8">
        <v>0</v>
      </c>
      <c r="AP8">
        <v>1.7934000000000001</v>
      </c>
      <c r="AQ8">
        <v>0</v>
      </c>
      <c r="AR8">
        <v>2.6496</v>
      </c>
      <c r="AS8">
        <v>4.5736800000000004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2527.1513210000007</v>
      </c>
    </row>
    <row r="9" spans="1:121">
      <c r="A9" t="s">
        <v>51</v>
      </c>
      <c r="B9">
        <v>0</v>
      </c>
      <c r="C9">
        <v>15.225</v>
      </c>
      <c r="D9">
        <v>29.4</v>
      </c>
      <c r="E9">
        <v>0</v>
      </c>
      <c r="F9">
        <v>0</v>
      </c>
      <c r="G9">
        <v>71.241600000000005</v>
      </c>
      <c r="H9">
        <v>0</v>
      </c>
      <c r="I9">
        <v>0</v>
      </c>
      <c r="J9">
        <v>46.031999999999996</v>
      </c>
      <c r="K9">
        <v>679.49316799999997</v>
      </c>
      <c r="L9">
        <v>435.435</v>
      </c>
      <c r="M9">
        <v>92</v>
      </c>
      <c r="N9">
        <v>118.125</v>
      </c>
      <c r="O9">
        <v>61.832811999999997</v>
      </c>
      <c r="P9">
        <v>125.58750000000001</v>
      </c>
      <c r="Q9">
        <v>10.911809999999999</v>
      </c>
      <c r="R9">
        <v>42.392195999999998</v>
      </c>
      <c r="S9">
        <v>26.390910000000002</v>
      </c>
      <c r="T9">
        <v>0</v>
      </c>
      <c r="U9">
        <v>418.77</v>
      </c>
      <c r="V9">
        <v>20.731850000000001</v>
      </c>
      <c r="W9">
        <v>46.399079999999998</v>
      </c>
      <c r="X9">
        <v>147.515625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54.059399999999997</v>
      </c>
      <c r="AL9">
        <v>1.3944000000000001</v>
      </c>
      <c r="AM9">
        <v>0</v>
      </c>
      <c r="AN9">
        <v>0.82259000000000004</v>
      </c>
      <c r="AO9">
        <v>0</v>
      </c>
      <c r="AP9">
        <v>0</v>
      </c>
      <c r="AQ9">
        <v>0</v>
      </c>
      <c r="AR9">
        <v>2.6496</v>
      </c>
      <c r="AS9">
        <v>4.5736800000000004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2525.3579210000007</v>
      </c>
    </row>
    <row r="10" spans="1:121">
      <c r="A10" t="s">
        <v>52</v>
      </c>
      <c r="B10">
        <v>0</v>
      </c>
      <c r="C10">
        <v>15.225</v>
      </c>
      <c r="D10">
        <v>29.4</v>
      </c>
      <c r="E10">
        <v>0</v>
      </c>
      <c r="F10">
        <v>0</v>
      </c>
      <c r="G10">
        <v>71.241600000000005</v>
      </c>
      <c r="H10">
        <v>0</v>
      </c>
      <c r="I10">
        <v>0</v>
      </c>
      <c r="J10">
        <v>46.031999999999996</v>
      </c>
      <c r="K10">
        <v>679.49316799999997</v>
      </c>
      <c r="L10">
        <v>435.435</v>
      </c>
      <c r="M10">
        <v>92</v>
      </c>
      <c r="N10">
        <v>118.125</v>
      </c>
      <c r="O10">
        <v>61.832811999999997</v>
      </c>
      <c r="P10">
        <v>125.58750000000001</v>
      </c>
      <c r="Q10">
        <v>10.911809999999999</v>
      </c>
      <c r="R10">
        <v>42.392195999999998</v>
      </c>
      <c r="S10">
        <v>26.390910000000002</v>
      </c>
      <c r="T10">
        <v>0</v>
      </c>
      <c r="U10">
        <v>418.77</v>
      </c>
      <c r="V10">
        <v>20.731850000000001</v>
      </c>
      <c r="W10">
        <v>46.399079999999998</v>
      </c>
      <c r="X10">
        <v>147.515625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54.059399999999997</v>
      </c>
      <c r="AL10">
        <v>1.3944000000000001</v>
      </c>
      <c r="AM10">
        <v>0</v>
      </c>
      <c r="AN10">
        <v>0.82259000000000004</v>
      </c>
      <c r="AO10">
        <v>0</v>
      </c>
      <c r="AP10">
        <v>0</v>
      </c>
      <c r="AQ10">
        <v>0</v>
      </c>
      <c r="AR10">
        <v>2.6496</v>
      </c>
      <c r="AS10">
        <v>4.5736800000000004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2525.3579210000007</v>
      </c>
    </row>
    <row r="11" spans="1:121">
      <c r="A11" t="s">
        <v>53</v>
      </c>
      <c r="B11">
        <v>0</v>
      </c>
      <c r="C11">
        <v>15.225</v>
      </c>
      <c r="D11">
        <v>29.4</v>
      </c>
      <c r="E11">
        <v>0</v>
      </c>
      <c r="F11">
        <v>0</v>
      </c>
      <c r="G11">
        <v>71.241600000000005</v>
      </c>
      <c r="H11">
        <v>0</v>
      </c>
      <c r="I11">
        <v>0</v>
      </c>
      <c r="J11">
        <v>46.031999999999996</v>
      </c>
      <c r="K11">
        <v>679.49316799999997</v>
      </c>
      <c r="L11">
        <v>435.435</v>
      </c>
      <c r="M11">
        <v>92</v>
      </c>
      <c r="N11">
        <v>118.125</v>
      </c>
      <c r="O11">
        <v>61.832811999999997</v>
      </c>
      <c r="P11">
        <v>125.58750000000001</v>
      </c>
      <c r="Q11">
        <v>10.911809999999999</v>
      </c>
      <c r="R11">
        <v>42.392195999999998</v>
      </c>
      <c r="S11">
        <v>26.390910000000002</v>
      </c>
      <c r="T11">
        <v>0</v>
      </c>
      <c r="U11">
        <v>418.77</v>
      </c>
      <c r="V11">
        <v>20.731850000000001</v>
      </c>
      <c r="W11">
        <v>46.399079999999998</v>
      </c>
      <c r="X11">
        <v>147.515625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54.059399999999997</v>
      </c>
      <c r="AL11">
        <v>1.3944000000000001</v>
      </c>
      <c r="AM11">
        <v>0</v>
      </c>
      <c r="AN11">
        <v>0.82259000000000004</v>
      </c>
      <c r="AO11">
        <v>0</v>
      </c>
      <c r="AP11">
        <v>0</v>
      </c>
      <c r="AQ11">
        <v>0</v>
      </c>
      <c r="AR11">
        <v>2.6496</v>
      </c>
      <c r="AS11">
        <v>4.5736800000000004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2525.3579210000007</v>
      </c>
    </row>
    <row r="12" spans="1:121">
      <c r="A12" t="s">
        <v>54</v>
      </c>
      <c r="B12">
        <v>0</v>
      </c>
      <c r="C12">
        <v>15.225</v>
      </c>
      <c r="D12">
        <v>29.4</v>
      </c>
      <c r="E12">
        <v>0</v>
      </c>
      <c r="F12">
        <v>0</v>
      </c>
      <c r="G12">
        <v>71.241600000000005</v>
      </c>
      <c r="H12">
        <v>0</v>
      </c>
      <c r="I12">
        <v>0</v>
      </c>
      <c r="J12">
        <v>46.031999999999996</v>
      </c>
      <c r="K12">
        <v>679.49316799999997</v>
      </c>
      <c r="L12">
        <v>435.435</v>
      </c>
      <c r="M12">
        <v>92</v>
      </c>
      <c r="N12">
        <v>118.125</v>
      </c>
      <c r="O12">
        <v>61.832811999999997</v>
      </c>
      <c r="P12">
        <v>125.58750000000001</v>
      </c>
      <c r="Q12">
        <v>10.911809999999999</v>
      </c>
      <c r="R12">
        <v>42.392195999999998</v>
      </c>
      <c r="S12">
        <v>26.390910000000002</v>
      </c>
      <c r="T12">
        <v>0</v>
      </c>
      <c r="U12">
        <v>418.77</v>
      </c>
      <c r="V12">
        <v>20.731850000000001</v>
      </c>
      <c r="W12">
        <v>46.399079999999998</v>
      </c>
      <c r="X12">
        <v>147.515625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54.059399999999997</v>
      </c>
      <c r="AL12">
        <v>1.3944000000000001</v>
      </c>
      <c r="AM12">
        <v>0</v>
      </c>
      <c r="AN12">
        <v>0.82259000000000004</v>
      </c>
      <c r="AO12">
        <v>0</v>
      </c>
      <c r="AP12">
        <v>0</v>
      </c>
      <c r="AQ12">
        <v>0</v>
      </c>
      <c r="AR12">
        <v>2.6496</v>
      </c>
      <c r="AS12">
        <v>4.5736800000000004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2525.3579210000007</v>
      </c>
    </row>
    <row r="13" spans="1:121">
      <c r="A13" t="s">
        <v>55</v>
      </c>
      <c r="B13">
        <v>0</v>
      </c>
      <c r="C13">
        <v>15.225</v>
      </c>
      <c r="D13">
        <v>29.4</v>
      </c>
      <c r="E13">
        <v>0</v>
      </c>
      <c r="F13">
        <v>0</v>
      </c>
      <c r="G13">
        <v>71.241600000000005</v>
      </c>
      <c r="H13">
        <v>0</v>
      </c>
      <c r="I13">
        <v>0</v>
      </c>
      <c r="J13">
        <v>46.031999999999996</v>
      </c>
      <c r="K13">
        <v>679.49316799999997</v>
      </c>
      <c r="L13">
        <v>435.435</v>
      </c>
      <c r="M13">
        <v>92</v>
      </c>
      <c r="N13">
        <v>118.125</v>
      </c>
      <c r="O13">
        <v>61.832811999999997</v>
      </c>
      <c r="P13">
        <v>125.58750000000001</v>
      </c>
      <c r="Q13">
        <v>10.911809999999999</v>
      </c>
      <c r="R13">
        <v>42.392195999999998</v>
      </c>
      <c r="S13">
        <v>26.390910000000002</v>
      </c>
      <c r="T13">
        <v>0</v>
      </c>
      <c r="U13">
        <v>418.77</v>
      </c>
      <c r="V13">
        <v>20.731850000000001</v>
      </c>
      <c r="W13">
        <v>46.399079999999998</v>
      </c>
      <c r="X13">
        <v>147.515625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54.059399999999997</v>
      </c>
      <c r="AL13">
        <v>1.3944000000000001</v>
      </c>
      <c r="AM13">
        <v>0</v>
      </c>
      <c r="AN13">
        <v>0.82259000000000004</v>
      </c>
      <c r="AO13">
        <v>0</v>
      </c>
      <c r="AP13">
        <v>0</v>
      </c>
      <c r="AQ13">
        <v>0</v>
      </c>
      <c r="AR13">
        <v>2.6496</v>
      </c>
      <c r="AS13">
        <v>4.5736800000000004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2531.8787210000005</v>
      </c>
    </row>
    <row r="14" spans="1:121">
      <c r="A14" t="s">
        <v>56</v>
      </c>
      <c r="B14">
        <v>0</v>
      </c>
      <c r="C14">
        <v>15.225</v>
      </c>
      <c r="D14">
        <v>29.4</v>
      </c>
      <c r="E14">
        <v>0</v>
      </c>
      <c r="F14">
        <v>0</v>
      </c>
      <c r="G14">
        <v>71.241600000000005</v>
      </c>
      <c r="H14">
        <v>0</v>
      </c>
      <c r="I14">
        <v>0</v>
      </c>
      <c r="J14">
        <v>46.031999999999996</v>
      </c>
      <c r="K14">
        <v>679.49316799999997</v>
      </c>
      <c r="L14">
        <v>435.435</v>
      </c>
      <c r="M14">
        <v>92</v>
      </c>
      <c r="N14">
        <v>118.125</v>
      </c>
      <c r="O14">
        <v>61.832811999999997</v>
      </c>
      <c r="P14">
        <v>125.58750000000001</v>
      </c>
      <c r="Q14">
        <v>10.911809999999999</v>
      </c>
      <c r="R14">
        <v>42.392195999999998</v>
      </c>
      <c r="S14">
        <v>26.390910000000002</v>
      </c>
      <c r="T14">
        <v>0</v>
      </c>
      <c r="U14">
        <v>418.77</v>
      </c>
      <c r="V14">
        <v>20.731850000000001</v>
      </c>
      <c r="W14">
        <v>46.399079999999998</v>
      </c>
      <c r="X14">
        <v>147.515625</v>
      </c>
      <c r="Y14">
        <v>0</v>
      </c>
      <c r="Z14">
        <v>6.5208000000000004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54.059399999999997</v>
      </c>
      <c r="AL14">
        <v>1.3944000000000001</v>
      </c>
      <c r="AM14">
        <v>0</v>
      </c>
      <c r="AN14">
        <v>0.82259000000000004</v>
      </c>
      <c r="AO14">
        <v>0</v>
      </c>
      <c r="AP14">
        <v>0</v>
      </c>
      <c r="AQ14">
        <v>0</v>
      </c>
      <c r="AR14">
        <v>2.6496</v>
      </c>
      <c r="AS14">
        <v>4.5736800000000004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2531.8787210000005</v>
      </c>
    </row>
    <row r="15" spans="1:121">
      <c r="A15" t="s">
        <v>57</v>
      </c>
      <c r="B15">
        <v>0</v>
      </c>
      <c r="C15">
        <v>15.225</v>
      </c>
      <c r="D15">
        <v>29.4</v>
      </c>
      <c r="E15">
        <v>0</v>
      </c>
      <c r="F15">
        <v>0</v>
      </c>
      <c r="G15">
        <v>71.241600000000005</v>
      </c>
      <c r="H15">
        <v>0</v>
      </c>
      <c r="I15">
        <v>0</v>
      </c>
      <c r="J15">
        <v>46.031999999999996</v>
      </c>
      <c r="K15">
        <v>679.49316799999997</v>
      </c>
      <c r="L15">
        <v>435.435</v>
      </c>
      <c r="M15">
        <v>92</v>
      </c>
      <c r="N15">
        <v>118.125</v>
      </c>
      <c r="O15">
        <v>61.832811999999997</v>
      </c>
      <c r="P15">
        <v>125.58750000000001</v>
      </c>
      <c r="Q15">
        <v>10.911809999999999</v>
      </c>
      <c r="R15">
        <v>42.392195999999998</v>
      </c>
      <c r="S15">
        <v>26.390910000000002</v>
      </c>
      <c r="T15">
        <v>0</v>
      </c>
      <c r="U15">
        <v>418.77</v>
      </c>
      <c r="V15">
        <v>20.731850000000001</v>
      </c>
      <c r="W15">
        <v>46.399079999999998</v>
      </c>
      <c r="X15">
        <v>147.515625</v>
      </c>
      <c r="Y15">
        <v>0</v>
      </c>
      <c r="Z15">
        <v>6.5208000000000004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54.059399999999997</v>
      </c>
      <c r="AL15">
        <v>1.3944000000000001</v>
      </c>
      <c r="AM15">
        <v>0</v>
      </c>
      <c r="AN15">
        <v>0.82259000000000004</v>
      </c>
      <c r="AO15">
        <v>0</v>
      </c>
      <c r="AP15">
        <v>0</v>
      </c>
      <c r="AQ15">
        <v>0</v>
      </c>
      <c r="AR15">
        <v>2.6496</v>
      </c>
      <c r="AS15">
        <v>4.5736800000000004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2531.8787210000005</v>
      </c>
    </row>
    <row r="16" spans="1:121">
      <c r="A16" t="s">
        <v>58</v>
      </c>
      <c r="B16">
        <v>0</v>
      </c>
      <c r="C16">
        <v>15.225</v>
      </c>
      <c r="D16">
        <v>29.4</v>
      </c>
      <c r="E16">
        <v>0</v>
      </c>
      <c r="F16">
        <v>0</v>
      </c>
      <c r="G16">
        <v>71.241600000000005</v>
      </c>
      <c r="H16">
        <v>0</v>
      </c>
      <c r="I16">
        <v>0</v>
      </c>
      <c r="J16">
        <v>46.031999999999996</v>
      </c>
      <c r="K16">
        <v>679.49316799999997</v>
      </c>
      <c r="L16">
        <v>435.435</v>
      </c>
      <c r="M16">
        <v>92</v>
      </c>
      <c r="N16">
        <v>118.125</v>
      </c>
      <c r="O16">
        <v>61.832811999999997</v>
      </c>
      <c r="P16">
        <v>125.58750000000001</v>
      </c>
      <c r="Q16">
        <v>10.911809999999999</v>
      </c>
      <c r="R16">
        <v>42.392195999999998</v>
      </c>
      <c r="S16">
        <v>26.390910000000002</v>
      </c>
      <c r="T16">
        <v>0</v>
      </c>
      <c r="U16">
        <v>418.77</v>
      </c>
      <c r="V16">
        <v>20.731850000000001</v>
      </c>
      <c r="W16">
        <v>46.399079999999998</v>
      </c>
      <c r="X16">
        <v>147.515625</v>
      </c>
      <c r="Y16">
        <v>0</v>
      </c>
      <c r="Z16">
        <v>6.5208000000000004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0</v>
      </c>
      <c r="AI16">
        <v>0</v>
      </c>
      <c r="AJ16">
        <v>0</v>
      </c>
      <c r="AK16">
        <v>54.059399999999997</v>
      </c>
      <c r="AL16">
        <v>1.3944000000000001</v>
      </c>
      <c r="AM16">
        <v>0</v>
      </c>
      <c r="AN16">
        <v>0.82259000000000004</v>
      </c>
      <c r="AO16">
        <v>0</v>
      </c>
      <c r="AP16">
        <v>0</v>
      </c>
      <c r="AQ16">
        <v>0</v>
      </c>
      <c r="AR16">
        <v>3.3119999999999998</v>
      </c>
      <c r="AS16">
        <v>5.3807999999999998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2533.3482410000001</v>
      </c>
    </row>
    <row r="17" spans="1:117">
      <c r="A17" t="s">
        <v>59</v>
      </c>
      <c r="B17">
        <v>0</v>
      </c>
      <c r="C17">
        <v>15.225</v>
      </c>
      <c r="D17">
        <v>29.4</v>
      </c>
      <c r="E17">
        <v>0</v>
      </c>
      <c r="F17">
        <v>0</v>
      </c>
      <c r="G17">
        <v>71.241600000000005</v>
      </c>
      <c r="H17">
        <v>0</v>
      </c>
      <c r="I17">
        <v>0</v>
      </c>
      <c r="J17">
        <v>46.031999999999996</v>
      </c>
      <c r="K17">
        <v>679.49316799999997</v>
      </c>
      <c r="L17">
        <v>435.435</v>
      </c>
      <c r="M17">
        <v>92</v>
      </c>
      <c r="N17">
        <v>118.125</v>
      </c>
      <c r="O17">
        <v>61.832811999999997</v>
      </c>
      <c r="P17">
        <v>125.58750000000001</v>
      </c>
      <c r="Q17">
        <v>10.911809999999999</v>
      </c>
      <c r="R17">
        <v>42.392195999999998</v>
      </c>
      <c r="S17">
        <v>26.390910000000002</v>
      </c>
      <c r="T17">
        <v>0</v>
      </c>
      <c r="U17">
        <v>418.77</v>
      </c>
      <c r="V17">
        <v>20.731850000000001</v>
      </c>
      <c r="W17">
        <v>46.399079999999998</v>
      </c>
      <c r="X17">
        <v>147.515625</v>
      </c>
      <c r="Y17">
        <v>0</v>
      </c>
      <c r="Z17">
        <v>6.5208000000000004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0</v>
      </c>
      <c r="AI17">
        <v>0</v>
      </c>
      <c r="AJ17">
        <v>0</v>
      </c>
      <c r="AK17">
        <v>54.059399999999997</v>
      </c>
      <c r="AL17">
        <v>1.3944000000000001</v>
      </c>
      <c r="AM17">
        <v>0</v>
      </c>
      <c r="AN17">
        <v>0.82259000000000004</v>
      </c>
      <c r="AO17">
        <v>0</v>
      </c>
      <c r="AP17">
        <v>0</v>
      </c>
      <c r="AQ17">
        <v>0</v>
      </c>
      <c r="AR17">
        <v>38.64</v>
      </c>
      <c r="AS17">
        <v>16.680479999999999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2579.9759210000002</v>
      </c>
    </row>
    <row r="18" spans="1:117">
      <c r="A18" t="s">
        <v>60</v>
      </c>
      <c r="B18">
        <v>0</v>
      </c>
      <c r="C18">
        <v>15.225</v>
      </c>
      <c r="D18">
        <v>29.4</v>
      </c>
      <c r="E18">
        <v>0</v>
      </c>
      <c r="F18">
        <v>0</v>
      </c>
      <c r="G18">
        <v>71.241600000000005</v>
      </c>
      <c r="H18">
        <v>0</v>
      </c>
      <c r="I18">
        <v>0</v>
      </c>
      <c r="J18">
        <v>46.031999999999996</v>
      </c>
      <c r="K18">
        <v>679.49316799999997</v>
      </c>
      <c r="L18">
        <v>435.435</v>
      </c>
      <c r="M18">
        <v>92</v>
      </c>
      <c r="N18">
        <v>118.125</v>
      </c>
      <c r="O18">
        <v>61.832811999999997</v>
      </c>
      <c r="P18">
        <v>125.58750000000001</v>
      </c>
      <c r="Q18">
        <v>10.911809999999999</v>
      </c>
      <c r="R18">
        <v>42.392195999999998</v>
      </c>
      <c r="S18">
        <v>26.390910000000002</v>
      </c>
      <c r="T18">
        <v>0</v>
      </c>
      <c r="U18">
        <v>418.77</v>
      </c>
      <c r="V18">
        <v>20.731850000000001</v>
      </c>
      <c r="W18">
        <v>46.399079999999998</v>
      </c>
      <c r="X18">
        <v>147.515625</v>
      </c>
      <c r="Y18">
        <v>0</v>
      </c>
      <c r="Z18">
        <v>6.5208000000000004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0</v>
      </c>
      <c r="AI18">
        <v>0</v>
      </c>
      <c r="AJ18">
        <v>0</v>
      </c>
      <c r="AK18">
        <v>54.059399999999997</v>
      </c>
      <c r="AL18">
        <v>1.3944000000000001</v>
      </c>
      <c r="AM18">
        <v>0</v>
      </c>
      <c r="AN18">
        <v>0.82259000000000004</v>
      </c>
      <c r="AO18">
        <v>0</v>
      </c>
      <c r="AP18">
        <v>0</v>
      </c>
      <c r="AQ18">
        <v>0</v>
      </c>
      <c r="AR18">
        <v>38.64</v>
      </c>
      <c r="AS18">
        <v>16.680479999999999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2579.9759210000002</v>
      </c>
    </row>
    <row r="19" spans="1:117">
      <c r="A19" t="s">
        <v>61</v>
      </c>
      <c r="B19">
        <v>0</v>
      </c>
      <c r="C19">
        <v>15.225</v>
      </c>
      <c r="D19">
        <v>29.4</v>
      </c>
      <c r="E19">
        <v>0</v>
      </c>
      <c r="F19">
        <v>0</v>
      </c>
      <c r="G19">
        <v>71.241600000000005</v>
      </c>
      <c r="H19">
        <v>0</v>
      </c>
      <c r="I19">
        <v>0</v>
      </c>
      <c r="J19">
        <v>46.031999999999996</v>
      </c>
      <c r="K19">
        <v>679.49316799999997</v>
      </c>
      <c r="L19">
        <v>435.435</v>
      </c>
      <c r="M19">
        <v>92</v>
      </c>
      <c r="N19">
        <v>118.125</v>
      </c>
      <c r="O19">
        <v>61.832811999999997</v>
      </c>
      <c r="P19">
        <v>125.58750000000001</v>
      </c>
      <c r="Q19">
        <v>10.911809999999999</v>
      </c>
      <c r="R19">
        <v>42.392195999999998</v>
      </c>
      <c r="S19">
        <v>26.390910000000002</v>
      </c>
      <c r="T19">
        <v>0</v>
      </c>
      <c r="U19">
        <v>418.77</v>
      </c>
      <c r="V19">
        <v>20.731850000000001</v>
      </c>
      <c r="W19">
        <v>46.399079999999998</v>
      </c>
      <c r="X19">
        <v>136.37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8.8740000000000006</v>
      </c>
      <c r="AG19">
        <v>43.574399999999997</v>
      </c>
      <c r="AH19">
        <v>0</v>
      </c>
      <c r="AI19">
        <v>0</v>
      </c>
      <c r="AJ19">
        <v>0</v>
      </c>
      <c r="AK19">
        <v>54.059399999999997</v>
      </c>
      <c r="AL19">
        <v>1.3944000000000001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2.6496</v>
      </c>
      <c r="AS19">
        <v>16.680479999999999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2540.8734480000007</v>
      </c>
    </row>
    <row r="20" spans="1:117">
      <c r="A20" t="s">
        <v>62</v>
      </c>
      <c r="B20">
        <v>0</v>
      </c>
      <c r="C20">
        <v>15.225</v>
      </c>
      <c r="D20">
        <v>29.4</v>
      </c>
      <c r="E20">
        <v>0</v>
      </c>
      <c r="F20">
        <v>0</v>
      </c>
      <c r="G20">
        <v>71.241600000000005</v>
      </c>
      <c r="H20">
        <v>0</v>
      </c>
      <c r="I20">
        <v>0</v>
      </c>
      <c r="J20">
        <v>46.031999999999996</v>
      </c>
      <c r="K20">
        <v>679.49316799999997</v>
      </c>
      <c r="L20">
        <v>435.435</v>
      </c>
      <c r="M20">
        <v>92</v>
      </c>
      <c r="N20">
        <v>118.125</v>
      </c>
      <c r="O20">
        <v>61.832811999999997</v>
      </c>
      <c r="P20">
        <v>125.58750000000001</v>
      </c>
      <c r="Q20">
        <v>10.911809999999999</v>
      </c>
      <c r="R20">
        <v>42.392195999999998</v>
      </c>
      <c r="S20">
        <v>26.390910000000002</v>
      </c>
      <c r="T20">
        <v>0</v>
      </c>
      <c r="U20">
        <v>418.77</v>
      </c>
      <c r="V20">
        <v>20.731850000000001</v>
      </c>
      <c r="W20">
        <v>46.399079999999998</v>
      </c>
      <c r="X20">
        <v>125.88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0</v>
      </c>
      <c r="AI20">
        <v>0</v>
      </c>
      <c r="AJ20">
        <v>0</v>
      </c>
      <c r="AK20">
        <v>54.059399999999997</v>
      </c>
      <c r="AL20">
        <v>1.3944000000000001</v>
      </c>
      <c r="AM20">
        <v>0</v>
      </c>
      <c r="AN20">
        <v>0.82259000000000004</v>
      </c>
      <c r="AO20">
        <v>0</v>
      </c>
      <c r="AP20">
        <v>0</v>
      </c>
      <c r="AQ20">
        <v>13.797000000000001</v>
      </c>
      <c r="AR20">
        <v>2.6496</v>
      </c>
      <c r="AS20">
        <v>16.680479999999999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2544.180448000001</v>
      </c>
    </row>
    <row r="21" spans="1:117">
      <c r="A21" t="s">
        <v>63</v>
      </c>
      <c r="B21">
        <v>0</v>
      </c>
      <c r="C21">
        <v>15.225</v>
      </c>
      <c r="D21">
        <v>29.4</v>
      </c>
      <c r="E21">
        <v>0</v>
      </c>
      <c r="F21">
        <v>0</v>
      </c>
      <c r="G21">
        <v>71.241600000000005</v>
      </c>
      <c r="H21">
        <v>0</v>
      </c>
      <c r="I21">
        <v>0</v>
      </c>
      <c r="J21">
        <v>46.031999999999996</v>
      </c>
      <c r="K21">
        <v>679.49316799999997</v>
      </c>
      <c r="L21">
        <v>435.435</v>
      </c>
      <c r="M21">
        <v>92</v>
      </c>
      <c r="N21">
        <v>118.125</v>
      </c>
      <c r="O21">
        <v>61.832811999999997</v>
      </c>
      <c r="P21">
        <v>125.58750000000001</v>
      </c>
      <c r="Q21">
        <v>10.911809999999999</v>
      </c>
      <c r="R21">
        <v>42.392195999999998</v>
      </c>
      <c r="S21">
        <v>26.390910000000002</v>
      </c>
      <c r="T21">
        <v>0</v>
      </c>
      <c r="U21">
        <v>418.77</v>
      </c>
      <c r="V21">
        <v>20.731850000000001</v>
      </c>
      <c r="W21">
        <v>46.399079999999998</v>
      </c>
      <c r="X21">
        <v>125.88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0</v>
      </c>
      <c r="AI21">
        <v>0</v>
      </c>
      <c r="AJ21">
        <v>0</v>
      </c>
      <c r="AK21">
        <v>54.059399999999997</v>
      </c>
      <c r="AL21">
        <v>1.3944000000000001</v>
      </c>
      <c r="AM21">
        <v>0</v>
      </c>
      <c r="AN21">
        <v>0.82259000000000004</v>
      </c>
      <c r="AO21">
        <v>0</v>
      </c>
      <c r="AP21">
        <v>0</v>
      </c>
      <c r="AQ21">
        <v>13.797000000000001</v>
      </c>
      <c r="AR21">
        <v>2.6496</v>
      </c>
      <c r="AS21">
        <v>16.680479999999999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2544.180448000001</v>
      </c>
    </row>
    <row r="22" spans="1:117">
      <c r="A22" t="s">
        <v>64</v>
      </c>
      <c r="B22">
        <v>0</v>
      </c>
      <c r="C22">
        <v>15.225</v>
      </c>
      <c r="D22">
        <v>29.4</v>
      </c>
      <c r="E22">
        <v>0</v>
      </c>
      <c r="F22">
        <v>0</v>
      </c>
      <c r="G22">
        <v>71.241600000000005</v>
      </c>
      <c r="H22">
        <v>0</v>
      </c>
      <c r="I22">
        <v>0</v>
      </c>
      <c r="J22">
        <v>46.031999999999996</v>
      </c>
      <c r="K22">
        <v>679.49316799999997</v>
      </c>
      <c r="L22">
        <v>435.435</v>
      </c>
      <c r="M22">
        <v>92</v>
      </c>
      <c r="N22">
        <v>118.125</v>
      </c>
      <c r="O22">
        <v>61.832811999999997</v>
      </c>
      <c r="P22">
        <v>125.58750000000001</v>
      </c>
      <c r="Q22">
        <v>10.911809999999999</v>
      </c>
      <c r="R22">
        <v>42.392195999999998</v>
      </c>
      <c r="S22">
        <v>26.390910000000002</v>
      </c>
      <c r="T22">
        <v>0</v>
      </c>
      <c r="U22">
        <v>418.77</v>
      </c>
      <c r="V22">
        <v>20.731850000000001</v>
      </c>
      <c r="W22">
        <v>46.399079999999998</v>
      </c>
      <c r="X22">
        <v>125.88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0</v>
      </c>
      <c r="AI22">
        <v>0</v>
      </c>
      <c r="AJ22">
        <v>0</v>
      </c>
      <c r="AK22">
        <v>54.059399999999997</v>
      </c>
      <c r="AL22">
        <v>1.3944000000000001</v>
      </c>
      <c r="AM22">
        <v>0</v>
      </c>
      <c r="AN22">
        <v>0.82259000000000004</v>
      </c>
      <c r="AO22">
        <v>0</v>
      </c>
      <c r="AP22">
        <v>0</v>
      </c>
      <c r="AQ22">
        <v>13.797000000000001</v>
      </c>
      <c r="AR22">
        <v>2.6496</v>
      </c>
      <c r="AS22">
        <v>16.680479999999999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2544.180448000001</v>
      </c>
    </row>
    <row r="23" spans="1:117">
      <c r="A23" t="s">
        <v>65</v>
      </c>
      <c r="B23">
        <v>0</v>
      </c>
      <c r="C23">
        <v>15.225</v>
      </c>
      <c r="D23">
        <v>29.4</v>
      </c>
      <c r="E23">
        <v>0</v>
      </c>
      <c r="F23">
        <v>0</v>
      </c>
      <c r="G23">
        <v>71.241600000000005</v>
      </c>
      <c r="H23">
        <v>0</v>
      </c>
      <c r="I23">
        <v>0</v>
      </c>
      <c r="J23">
        <v>46.031999999999996</v>
      </c>
      <c r="K23">
        <v>679.49316799999997</v>
      </c>
      <c r="L23">
        <v>435.435</v>
      </c>
      <c r="M23">
        <v>92</v>
      </c>
      <c r="N23">
        <v>118.125</v>
      </c>
      <c r="O23">
        <v>61.832811999999997</v>
      </c>
      <c r="P23">
        <v>125.58750000000001</v>
      </c>
      <c r="Q23">
        <v>10.911809999999999</v>
      </c>
      <c r="R23">
        <v>42.392195999999998</v>
      </c>
      <c r="S23">
        <v>26.390910000000002</v>
      </c>
      <c r="T23">
        <v>0</v>
      </c>
      <c r="U23">
        <v>418.77</v>
      </c>
      <c r="V23">
        <v>20.731850000000001</v>
      </c>
      <c r="W23">
        <v>46.399079999999998</v>
      </c>
      <c r="X23">
        <v>125.88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0</v>
      </c>
      <c r="AI23">
        <v>0</v>
      </c>
      <c r="AJ23">
        <v>0</v>
      </c>
      <c r="AK23">
        <v>54.059399999999997</v>
      </c>
      <c r="AL23">
        <v>1.3944000000000001</v>
      </c>
      <c r="AM23">
        <v>0</v>
      </c>
      <c r="AN23">
        <v>0.82259000000000004</v>
      </c>
      <c r="AO23">
        <v>0</v>
      </c>
      <c r="AP23">
        <v>0</v>
      </c>
      <c r="AQ23">
        <v>27.594000000000001</v>
      </c>
      <c r="AR23">
        <v>2.6496</v>
      </c>
      <c r="AS23">
        <v>5.3807999999999998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2546.6777680000009</v>
      </c>
    </row>
    <row r="24" spans="1:117">
      <c r="A24" t="s">
        <v>66</v>
      </c>
      <c r="B24">
        <v>0</v>
      </c>
      <c r="C24">
        <v>15.225</v>
      </c>
      <c r="D24">
        <v>29.4</v>
      </c>
      <c r="E24">
        <v>0</v>
      </c>
      <c r="F24">
        <v>0</v>
      </c>
      <c r="G24">
        <v>71.241600000000005</v>
      </c>
      <c r="H24">
        <v>0</v>
      </c>
      <c r="I24">
        <v>0</v>
      </c>
      <c r="J24">
        <v>46.031999999999996</v>
      </c>
      <c r="K24">
        <v>679.49316799999997</v>
      </c>
      <c r="L24">
        <v>435.435</v>
      </c>
      <c r="M24">
        <v>92</v>
      </c>
      <c r="N24">
        <v>118.125</v>
      </c>
      <c r="O24">
        <v>61.832811999999997</v>
      </c>
      <c r="P24">
        <v>125.58750000000001</v>
      </c>
      <c r="Q24">
        <v>10.911809999999999</v>
      </c>
      <c r="R24">
        <v>42.392195999999998</v>
      </c>
      <c r="S24">
        <v>26.390910000000002</v>
      </c>
      <c r="T24">
        <v>0</v>
      </c>
      <c r="U24">
        <v>418.77</v>
      </c>
      <c r="V24">
        <v>20.731850000000001</v>
      </c>
      <c r="W24">
        <v>46.399079999999998</v>
      </c>
      <c r="X24">
        <v>125.88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23.390899999999998</v>
      </c>
      <c r="AI24">
        <v>0</v>
      </c>
      <c r="AJ24">
        <v>0</v>
      </c>
      <c r="AK24">
        <v>54.059399999999997</v>
      </c>
      <c r="AL24">
        <v>1.3944000000000001</v>
      </c>
      <c r="AM24">
        <v>0</v>
      </c>
      <c r="AN24">
        <v>0.82259000000000004</v>
      </c>
      <c r="AO24">
        <v>0</v>
      </c>
      <c r="AP24">
        <v>0</v>
      </c>
      <c r="AQ24">
        <v>27.594000000000001</v>
      </c>
      <c r="AR24">
        <v>2.6496</v>
      </c>
      <c r="AS24">
        <v>4.5736800000000004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2569.2615480000009</v>
      </c>
    </row>
    <row r="25" spans="1:117">
      <c r="A25" t="s">
        <v>67</v>
      </c>
      <c r="B25">
        <v>0</v>
      </c>
      <c r="C25">
        <v>15.225</v>
      </c>
      <c r="D25">
        <v>29.4</v>
      </c>
      <c r="E25">
        <v>0</v>
      </c>
      <c r="F25">
        <v>0</v>
      </c>
      <c r="G25">
        <v>71.241600000000005</v>
      </c>
      <c r="H25">
        <v>0</v>
      </c>
      <c r="I25">
        <v>0</v>
      </c>
      <c r="J25">
        <v>46.031999999999996</v>
      </c>
      <c r="K25">
        <v>679.49316799999997</v>
      </c>
      <c r="L25">
        <v>435.435</v>
      </c>
      <c r="M25">
        <v>92</v>
      </c>
      <c r="N25">
        <v>118.125</v>
      </c>
      <c r="O25">
        <v>61.832811999999997</v>
      </c>
      <c r="P25">
        <v>125.58750000000001</v>
      </c>
      <c r="Q25">
        <v>10.911809999999999</v>
      </c>
      <c r="R25">
        <v>42.392195999999998</v>
      </c>
      <c r="S25">
        <v>26.390910000000002</v>
      </c>
      <c r="T25">
        <v>0</v>
      </c>
      <c r="U25">
        <v>418.77</v>
      </c>
      <c r="V25">
        <v>20.731850000000001</v>
      </c>
      <c r="W25">
        <v>46.399079999999998</v>
      </c>
      <c r="X25">
        <v>125.88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23.390899999999998</v>
      </c>
      <c r="AI25">
        <v>0</v>
      </c>
      <c r="AJ25">
        <v>0</v>
      </c>
      <c r="AK25">
        <v>54.059399999999997</v>
      </c>
      <c r="AL25">
        <v>1.3944000000000001</v>
      </c>
      <c r="AM25">
        <v>0</v>
      </c>
      <c r="AN25">
        <v>0.82259000000000004</v>
      </c>
      <c r="AO25">
        <v>0</v>
      </c>
      <c r="AP25">
        <v>0</v>
      </c>
      <c r="AQ25">
        <v>27.594000000000001</v>
      </c>
      <c r="AR25">
        <v>2.6496</v>
      </c>
      <c r="AS25">
        <v>4.5736800000000004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2569.2615480000009</v>
      </c>
    </row>
    <row r="26" spans="1:117">
      <c r="A26" t="s">
        <v>68</v>
      </c>
      <c r="B26">
        <v>0</v>
      </c>
      <c r="C26">
        <v>15.225</v>
      </c>
      <c r="D26">
        <v>29.4</v>
      </c>
      <c r="E26">
        <v>0</v>
      </c>
      <c r="F26">
        <v>0</v>
      </c>
      <c r="G26">
        <v>71.241600000000005</v>
      </c>
      <c r="H26">
        <v>0</v>
      </c>
      <c r="I26">
        <v>0</v>
      </c>
      <c r="J26">
        <v>46.031999999999996</v>
      </c>
      <c r="K26">
        <v>679.49316799999997</v>
      </c>
      <c r="L26">
        <v>435.435</v>
      </c>
      <c r="M26">
        <v>92</v>
      </c>
      <c r="N26">
        <v>118.125</v>
      </c>
      <c r="O26">
        <v>61.832811999999997</v>
      </c>
      <c r="P26">
        <v>125.58750000000001</v>
      </c>
      <c r="Q26">
        <v>10.911809999999999</v>
      </c>
      <c r="R26">
        <v>42.392195999999998</v>
      </c>
      <c r="S26">
        <v>26.390910000000002</v>
      </c>
      <c r="T26">
        <v>0</v>
      </c>
      <c r="U26">
        <v>418.77</v>
      </c>
      <c r="V26">
        <v>20.731850000000001</v>
      </c>
      <c r="W26">
        <v>46.399079999999998</v>
      </c>
      <c r="X26">
        <v>125.88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23.390899999999998</v>
      </c>
      <c r="AI26">
        <v>0</v>
      </c>
      <c r="AJ26">
        <v>0</v>
      </c>
      <c r="AK26">
        <v>54.059399999999997</v>
      </c>
      <c r="AL26">
        <v>1.3944000000000001</v>
      </c>
      <c r="AM26">
        <v>0</v>
      </c>
      <c r="AN26">
        <v>0.82259000000000004</v>
      </c>
      <c r="AO26">
        <v>0</v>
      </c>
      <c r="AP26">
        <v>0</v>
      </c>
      <c r="AQ26">
        <v>27.594000000000001</v>
      </c>
      <c r="AR26">
        <v>2.6496</v>
      </c>
      <c r="AS26">
        <v>4.5736800000000004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2569.2615480000009</v>
      </c>
    </row>
    <row r="27" spans="1:117">
      <c r="A27" t="s">
        <v>69</v>
      </c>
      <c r="B27">
        <v>0</v>
      </c>
      <c r="C27">
        <v>15.225</v>
      </c>
      <c r="D27">
        <v>29.4</v>
      </c>
      <c r="E27">
        <v>0</v>
      </c>
      <c r="F27">
        <v>0</v>
      </c>
      <c r="G27">
        <v>71.241600000000005</v>
      </c>
      <c r="H27">
        <v>0</v>
      </c>
      <c r="I27">
        <v>0</v>
      </c>
      <c r="J27">
        <v>46.031999999999996</v>
      </c>
      <c r="K27">
        <v>679.49316799999997</v>
      </c>
      <c r="L27">
        <v>435.435</v>
      </c>
      <c r="M27">
        <v>92</v>
      </c>
      <c r="N27">
        <v>118.125</v>
      </c>
      <c r="O27">
        <v>61.832811999999997</v>
      </c>
      <c r="P27">
        <v>125.58750000000001</v>
      </c>
      <c r="Q27">
        <v>10.911809999999999</v>
      </c>
      <c r="R27">
        <v>42.392195999999998</v>
      </c>
      <c r="S27">
        <v>26.390910000000002</v>
      </c>
      <c r="T27">
        <v>0</v>
      </c>
      <c r="U27">
        <v>418.77</v>
      </c>
      <c r="V27">
        <v>20.731850000000001</v>
      </c>
      <c r="W27">
        <v>46.399079999999998</v>
      </c>
      <c r="X27">
        <v>125.88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23.390899999999998</v>
      </c>
      <c r="AI27">
        <v>0</v>
      </c>
      <c r="AJ27">
        <v>0</v>
      </c>
      <c r="AK27">
        <v>54.059399999999997</v>
      </c>
      <c r="AL27">
        <v>1.3944000000000001</v>
      </c>
      <c r="AM27">
        <v>0</v>
      </c>
      <c r="AN27">
        <v>0.82259000000000004</v>
      </c>
      <c r="AO27">
        <v>0</v>
      </c>
      <c r="AP27">
        <v>0</v>
      </c>
      <c r="AQ27">
        <v>27.594000000000001</v>
      </c>
      <c r="AR27">
        <v>2.6496</v>
      </c>
      <c r="AS27">
        <v>4.5736800000000004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2569.2615480000009</v>
      </c>
    </row>
    <row r="28" spans="1:117">
      <c r="A28" t="s">
        <v>70</v>
      </c>
      <c r="B28">
        <v>0</v>
      </c>
      <c r="C28">
        <v>15.225</v>
      </c>
      <c r="D28">
        <v>29.4</v>
      </c>
      <c r="E28">
        <v>0</v>
      </c>
      <c r="F28">
        <v>0</v>
      </c>
      <c r="G28">
        <v>71.241600000000005</v>
      </c>
      <c r="H28">
        <v>0</v>
      </c>
      <c r="I28">
        <v>0</v>
      </c>
      <c r="J28">
        <v>46.031999999999996</v>
      </c>
      <c r="K28">
        <v>679.49316799999997</v>
      </c>
      <c r="L28">
        <v>435.435</v>
      </c>
      <c r="M28">
        <v>92</v>
      </c>
      <c r="N28">
        <v>118.125</v>
      </c>
      <c r="O28">
        <v>61.832811999999997</v>
      </c>
      <c r="P28">
        <v>125.58750000000001</v>
      </c>
      <c r="Q28">
        <v>10.911809999999999</v>
      </c>
      <c r="R28">
        <v>42.392195999999998</v>
      </c>
      <c r="S28">
        <v>26.390910000000002</v>
      </c>
      <c r="T28">
        <v>0</v>
      </c>
      <c r="U28">
        <v>418.77</v>
      </c>
      <c r="V28">
        <v>20.731850000000001</v>
      </c>
      <c r="W28">
        <v>46.399079999999998</v>
      </c>
      <c r="X28">
        <v>125.88</v>
      </c>
      <c r="Y28">
        <v>0</v>
      </c>
      <c r="Z28">
        <v>0</v>
      </c>
      <c r="AA28">
        <v>0</v>
      </c>
      <c r="AB28">
        <v>3.3325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54.059399999999997</v>
      </c>
      <c r="AL28">
        <v>1.3944000000000001</v>
      </c>
      <c r="AM28">
        <v>0</v>
      </c>
      <c r="AN28">
        <v>0.82259000000000004</v>
      </c>
      <c r="AO28">
        <v>0</v>
      </c>
      <c r="AP28">
        <v>0</v>
      </c>
      <c r="AQ28">
        <v>41.390999999999998</v>
      </c>
      <c r="AR28">
        <v>2.6496</v>
      </c>
      <c r="AS28">
        <v>4.5736800000000004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2618.6559480000014</v>
      </c>
    </row>
    <row r="29" spans="1:117">
      <c r="A29" t="s">
        <v>71</v>
      </c>
      <c r="B29">
        <v>0</v>
      </c>
      <c r="C29">
        <v>15.225</v>
      </c>
      <c r="D29">
        <v>29.4</v>
      </c>
      <c r="E29">
        <v>0</v>
      </c>
      <c r="F29">
        <v>0</v>
      </c>
      <c r="G29">
        <v>71.241600000000005</v>
      </c>
      <c r="H29">
        <v>0</v>
      </c>
      <c r="I29">
        <v>0</v>
      </c>
      <c r="J29">
        <v>46.031999999999996</v>
      </c>
      <c r="K29">
        <v>679.19316800000001</v>
      </c>
      <c r="L29">
        <v>435.435</v>
      </c>
      <c r="M29">
        <v>92</v>
      </c>
      <c r="N29">
        <v>118.125</v>
      </c>
      <c r="O29">
        <v>61.832811999999997</v>
      </c>
      <c r="P29">
        <v>125.58750000000001</v>
      </c>
      <c r="Q29">
        <v>10.911809999999999</v>
      </c>
      <c r="R29">
        <v>42.392195999999998</v>
      </c>
      <c r="S29">
        <v>26.390910000000002</v>
      </c>
      <c r="T29">
        <v>0</v>
      </c>
      <c r="U29">
        <v>418.77</v>
      </c>
      <c r="V29">
        <v>20.731850000000001</v>
      </c>
      <c r="W29">
        <v>46.399079999999998</v>
      </c>
      <c r="X29">
        <v>125.88</v>
      </c>
      <c r="Y29">
        <v>0</v>
      </c>
      <c r="Z29">
        <v>1.1000000000000001</v>
      </c>
      <c r="AA29">
        <v>7.9</v>
      </c>
      <c r="AB29">
        <v>13.0634</v>
      </c>
      <c r="AC29">
        <v>0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54.059399999999997</v>
      </c>
      <c r="AL29">
        <v>12.782</v>
      </c>
      <c r="AM29">
        <v>5.2786799999999996</v>
      </c>
      <c r="AN29">
        <v>0.82259000000000004</v>
      </c>
      <c r="AO29">
        <v>0</v>
      </c>
      <c r="AP29">
        <v>0</v>
      </c>
      <c r="AQ29">
        <v>41.390999999999998</v>
      </c>
      <c r="AR29">
        <v>2.6496</v>
      </c>
      <c r="AS29">
        <v>4.5736800000000004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2695.1540640000012</v>
      </c>
    </row>
    <row r="30" spans="1:117">
      <c r="A30" t="s">
        <v>72</v>
      </c>
      <c r="B30">
        <v>0</v>
      </c>
      <c r="C30">
        <v>15.225</v>
      </c>
      <c r="D30">
        <v>29.4</v>
      </c>
      <c r="E30">
        <v>0</v>
      </c>
      <c r="F30">
        <v>0</v>
      </c>
      <c r="G30">
        <v>71.241600000000005</v>
      </c>
      <c r="H30">
        <v>0</v>
      </c>
      <c r="I30">
        <v>0</v>
      </c>
      <c r="J30">
        <v>46.031999999999996</v>
      </c>
      <c r="K30">
        <v>679.19316800000001</v>
      </c>
      <c r="L30">
        <v>435.435</v>
      </c>
      <c r="M30">
        <v>92</v>
      </c>
      <c r="N30">
        <v>118.125</v>
      </c>
      <c r="O30">
        <v>61.832811999999997</v>
      </c>
      <c r="P30">
        <v>125.58750000000001</v>
      </c>
      <c r="Q30">
        <v>10.911809999999999</v>
      </c>
      <c r="R30">
        <v>42.392195999999998</v>
      </c>
      <c r="S30">
        <v>26.390910000000002</v>
      </c>
      <c r="T30">
        <v>0</v>
      </c>
      <c r="U30">
        <v>418.77</v>
      </c>
      <c r="V30">
        <v>20.731850000000001</v>
      </c>
      <c r="W30">
        <v>46.399079999999998</v>
      </c>
      <c r="X30">
        <v>125.88</v>
      </c>
      <c r="Y30">
        <v>0</v>
      </c>
      <c r="Z30">
        <v>19.5624</v>
      </c>
      <c r="AA30">
        <v>20.198720000000002</v>
      </c>
      <c r="AB30">
        <v>26.34008</v>
      </c>
      <c r="AC30">
        <v>0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54.059399999999997</v>
      </c>
      <c r="AL30">
        <v>55.776000000000003</v>
      </c>
      <c r="AM30">
        <v>10.557359999999999</v>
      </c>
      <c r="AN30">
        <v>0.82259000000000004</v>
      </c>
      <c r="AO30">
        <v>0</v>
      </c>
      <c r="AP30">
        <v>0</v>
      </c>
      <c r="AQ30">
        <v>41.390999999999998</v>
      </c>
      <c r="AR30">
        <v>2.6496</v>
      </c>
      <c r="AS30">
        <v>4.5736800000000004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2845.3443320000006</v>
      </c>
    </row>
    <row r="31" spans="1:117">
      <c r="A31" t="s">
        <v>73</v>
      </c>
      <c r="B31">
        <v>0</v>
      </c>
      <c r="C31">
        <v>15.225</v>
      </c>
      <c r="D31">
        <v>29.4</v>
      </c>
      <c r="E31">
        <v>0</v>
      </c>
      <c r="F31">
        <v>0</v>
      </c>
      <c r="G31">
        <v>71.241600000000005</v>
      </c>
      <c r="H31">
        <v>0</v>
      </c>
      <c r="I31">
        <v>0</v>
      </c>
      <c r="J31">
        <v>46.031999999999996</v>
      </c>
      <c r="K31">
        <v>679.19316800000001</v>
      </c>
      <c r="L31">
        <v>435.435</v>
      </c>
      <c r="M31">
        <v>92</v>
      </c>
      <c r="N31">
        <v>118.125</v>
      </c>
      <c r="O31">
        <v>61.832811999999997</v>
      </c>
      <c r="P31">
        <v>123.375</v>
      </c>
      <c r="Q31">
        <v>10.911809999999999</v>
      </c>
      <c r="R31">
        <v>42.392195999999998</v>
      </c>
      <c r="S31">
        <v>26.390910000000002</v>
      </c>
      <c r="T31">
        <v>0</v>
      </c>
      <c r="U31">
        <v>418.77</v>
      </c>
      <c r="V31">
        <v>20.731850000000001</v>
      </c>
      <c r="W31">
        <v>46.399079999999998</v>
      </c>
      <c r="X31">
        <v>125.88</v>
      </c>
      <c r="Y31">
        <v>0</v>
      </c>
      <c r="Z31">
        <v>19.5624</v>
      </c>
      <c r="AA31">
        <v>28.09872</v>
      </c>
      <c r="AB31">
        <v>26.34008</v>
      </c>
      <c r="AC31">
        <v>0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54.059399999999997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41.390999999999998</v>
      </c>
      <c r="AR31">
        <v>2.6496</v>
      </c>
      <c r="AS31">
        <v>4.5736800000000004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2864.4264480000006</v>
      </c>
    </row>
    <row r="32" spans="1:117">
      <c r="A32" t="s">
        <v>74</v>
      </c>
      <c r="B32">
        <v>0</v>
      </c>
      <c r="C32">
        <v>15.225</v>
      </c>
      <c r="D32">
        <v>29.4</v>
      </c>
      <c r="E32">
        <v>0</v>
      </c>
      <c r="F32">
        <v>0</v>
      </c>
      <c r="G32">
        <v>71.241600000000005</v>
      </c>
      <c r="H32">
        <v>0</v>
      </c>
      <c r="I32">
        <v>0</v>
      </c>
      <c r="J32">
        <v>46.031999999999996</v>
      </c>
      <c r="K32">
        <v>679.19316800000001</v>
      </c>
      <c r="L32">
        <v>435.435</v>
      </c>
      <c r="M32">
        <v>92</v>
      </c>
      <c r="N32">
        <v>118.125</v>
      </c>
      <c r="O32">
        <v>61.832811999999997</v>
      </c>
      <c r="P32">
        <v>123.375</v>
      </c>
      <c r="Q32">
        <v>10.911809999999999</v>
      </c>
      <c r="R32">
        <v>42.392195999999998</v>
      </c>
      <c r="S32">
        <v>26.390910000000002</v>
      </c>
      <c r="T32">
        <v>0</v>
      </c>
      <c r="U32">
        <v>418.77</v>
      </c>
      <c r="V32">
        <v>20.731850000000001</v>
      </c>
      <c r="W32">
        <v>46.399079999999998</v>
      </c>
      <c r="X32">
        <v>125.88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54.059399999999997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41.390999999999998</v>
      </c>
      <c r="AR32">
        <v>2.6496</v>
      </c>
      <c r="AS32">
        <v>4.5736800000000004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2857.9056480000008</v>
      </c>
    </row>
    <row r="33" spans="1:117">
      <c r="A33" t="s">
        <v>75</v>
      </c>
      <c r="B33">
        <v>0</v>
      </c>
      <c r="C33">
        <v>15.225</v>
      </c>
      <c r="D33">
        <v>29.4</v>
      </c>
      <c r="E33">
        <v>0</v>
      </c>
      <c r="F33">
        <v>0</v>
      </c>
      <c r="G33">
        <v>71.241600000000005</v>
      </c>
      <c r="H33">
        <v>0</v>
      </c>
      <c r="I33">
        <v>0</v>
      </c>
      <c r="J33">
        <v>46.031999999999996</v>
      </c>
      <c r="K33">
        <v>679.19316800000001</v>
      </c>
      <c r="L33">
        <v>435.435</v>
      </c>
      <c r="M33">
        <v>92</v>
      </c>
      <c r="N33">
        <v>118.125</v>
      </c>
      <c r="O33">
        <v>61.832811999999997</v>
      </c>
      <c r="P33">
        <v>123.375</v>
      </c>
      <c r="Q33">
        <v>10.911809999999999</v>
      </c>
      <c r="R33">
        <v>42.392195999999998</v>
      </c>
      <c r="S33">
        <v>26.390910000000002</v>
      </c>
      <c r="T33">
        <v>0</v>
      </c>
      <c r="U33">
        <v>418.77</v>
      </c>
      <c r="V33">
        <v>20.731850000000001</v>
      </c>
      <c r="W33">
        <v>46.399079999999998</v>
      </c>
      <c r="X33">
        <v>125.88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54.059399999999997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41.390999999999998</v>
      </c>
      <c r="AR33">
        <v>3.3119999999999998</v>
      </c>
      <c r="AS33">
        <v>4.5736800000000004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2858.5680480000005</v>
      </c>
    </row>
    <row r="34" spans="1:117">
      <c r="A34" t="s">
        <v>76</v>
      </c>
      <c r="B34">
        <v>0</v>
      </c>
      <c r="C34">
        <v>15.225</v>
      </c>
      <c r="D34">
        <v>29.4</v>
      </c>
      <c r="E34">
        <v>0</v>
      </c>
      <c r="F34">
        <v>0</v>
      </c>
      <c r="G34">
        <v>71.241600000000005</v>
      </c>
      <c r="H34">
        <v>0</v>
      </c>
      <c r="I34">
        <v>0</v>
      </c>
      <c r="J34">
        <v>46.031999999999996</v>
      </c>
      <c r="K34">
        <v>679.19316800000001</v>
      </c>
      <c r="L34">
        <v>435.435</v>
      </c>
      <c r="M34">
        <v>92</v>
      </c>
      <c r="N34">
        <v>118.125</v>
      </c>
      <c r="O34">
        <v>61.832811999999997</v>
      </c>
      <c r="P34">
        <v>123.375</v>
      </c>
      <c r="Q34">
        <v>10.911809999999999</v>
      </c>
      <c r="R34">
        <v>42.392195999999998</v>
      </c>
      <c r="S34">
        <v>26.390910000000002</v>
      </c>
      <c r="T34">
        <v>0</v>
      </c>
      <c r="U34">
        <v>418.77</v>
      </c>
      <c r="V34">
        <v>20.731850000000001</v>
      </c>
      <c r="W34">
        <v>46.399079999999998</v>
      </c>
      <c r="X34">
        <v>125.88</v>
      </c>
      <c r="Y34">
        <v>0</v>
      </c>
      <c r="Z34">
        <v>13.041600000000001</v>
      </c>
      <c r="AA34">
        <v>28.09872</v>
      </c>
      <c r="AB34">
        <v>26.34008</v>
      </c>
      <c r="AC34">
        <v>0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54.059399999999997</v>
      </c>
      <c r="AL34">
        <v>41.832000000000001</v>
      </c>
      <c r="AM34">
        <v>15.804048</v>
      </c>
      <c r="AN34">
        <v>0.82259000000000004</v>
      </c>
      <c r="AO34">
        <v>0</v>
      </c>
      <c r="AP34">
        <v>0</v>
      </c>
      <c r="AQ34">
        <v>41.390999999999998</v>
      </c>
      <c r="AR34">
        <v>38.64</v>
      </c>
      <c r="AS34">
        <v>4.5736800000000004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2879.9520480000006</v>
      </c>
    </row>
    <row r="35" spans="1:117">
      <c r="A35" t="s">
        <v>77</v>
      </c>
      <c r="B35">
        <v>0</v>
      </c>
      <c r="C35">
        <v>15.225</v>
      </c>
      <c r="D35">
        <v>29.4</v>
      </c>
      <c r="E35">
        <v>0</v>
      </c>
      <c r="F35">
        <v>0</v>
      </c>
      <c r="G35">
        <v>71.241600000000005</v>
      </c>
      <c r="H35">
        <v>0</v>
      </c>
      <c r="I35">
        <v>0</v>
      </c>
      <c r="J35">
        <v>46.031999999999996</v>
      </c>
      <c r="K35">
        <v>679.19316800000001</v>
      </c>
      <c r="L35">
        <v>435.435</v>
      </c>
      <c r="M35">
        <v>92</v>
      </c>
      <c r="N35">
        <v>118.125</v>
      </c>
      <c r="O35">
        <v>61.832811999999997</v>
      </c>
      <c r="P35">
        <v>123.375</v>
      </c>
      <c r="Q35">
        <v>10.911809999999999</v>
      </c>
      <c r="R35">
        <v>42.392195999999998</v>
      </c>
      <c r="S35">
        <v>26.390910000000002</v>
      </c>
      <c r="T35">
        <v>0</v>
      </c>
      <c r="U35">
        <v>418.77</v>
      </c>
      <c r="V35">
        <v>20.731850000000001</v>
      </c>
      <c r="W35">
        <v>46.399079999999998</v>
      </c>
      <c r="X35">
        <v>125.88</v>
      </c>
      <c r="Y35">
        <v>0</v>
      </c>
      <c r="Z35">
        <v>13.041600000000001</v>
      </c>
      <c r="AA35">
        <v>28.09872</v>
      </c>
      <c r="AB35">
        <v>26.34008</v>
      </c>
      <c r="AC35">
        <v>0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54.059399999999997</v>
      </c>
      <c r="AL35">
        <v>41.832000000000001</v>
      </c>
      <c r="AM35">
        <v>15.804048</v>
      </c>
      <c r="AN35">
        <v>0.82259000000000004</v>
      </c>
      <c r="AO35">
        <v>0</v>
      </c>
      <c r="AP35">
        <v>0</v>
      </c>
      <c r="AQ35">
        <v>41.390999999999998</v>
      </c>
      <c r="AR35">
        <v>38.64</v>
      </c>
      <c r="AS35">
        <v>4.5736800000000004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2871.8041200000007</v>
      </c>
    </row>
    <row r="36" spans="1:117">
      <c r="A36" t="s">
        <v>78</v>
      </c>
      <c r="B36">
        <v>0</v>
      </c>
      <c r="C36">
        <v>15.225</v>
      </c>
      <c r="D36">
        <v>29.4</v>
      </c>
      <c r="E36">
        <v>0</v>
      </c>
      <c r="F36">
        <v>0</v>
      </c>
      <c r="G36">
        <v>71.241600000000005</v>
      </c>
      <c r="H36">
        <v>0</v>
      </c>
      <c r="I36">
        <v>0</v>
      </c>
      <c r="J36">
        <v>46.031999999999996</v>
      </c>
      <c r="K36">
        <v>679.19316800000001</v>
      </c>
      <c r="L36">
        <v>435.435</v>
      </c>
      <c r="M36">
        <v>92</v>
      </c>
      <c r="N36">
        <v>118.125</v>
      </c>
      <c r="O36">
        <v>61.832811999999997</v>
      </c>
      <c r="P36">
        <v>123.375</v>
      </c>
      <c r="Q36">
        <v>10.911809999999999</v>
      </c>
      <c r="R36">
        <v>42.392195999999998</v>
      </c>
      <c r="S36">
        <v>26.390910000000002</v>
      </c>
      <c r="T36">
        <v>0</v>
      </c>
      <c r="U36">
        <v>418.77</v>
      </c>
      <c r="V36">
        <v>20.731850000000001</v>
      </c>
      <c r="W36">
        <v>46.399079999999998</v>
      </c>
      <c r="X36">
        <v>125.88</v>
      </c>
      <c r="Y36">
        <v>0</v>
      </c>
      <c r="Z36">
        <v>0</v>
      </c>
      <c r="AA36">
        <v>0</v>
      </c>
      <c r="AB36">
        <v>3.3325</v>
      </c>
      <c r="AC36">
        <v>0</v>
      </c>
      <c r="AD36">
        <v>9.1360360000000007</v>
      </c>
      <c r="AE36">
        <v>16.478852</v>
      </c>
      <c r="AF36">
        <v>19.72</v>
      </c>
      <c r="AG36">
        <v>43.574399999999997</v>
      </c>
      <c r="AH36">
        <v>93.563599999999994</v>
      </c>
      <c r="AI36">
        <v>0</v>
      </c>
      <c r="AJ36">
        <v>0</v>
      </c>
      <c r="AK36">
        <v>54.059399999999997</v>
      </c>
      <c r="AL36">
        <v>12.782</v>
      </c>
      <c r="AM36">
        <v>0</v>
      </c>
      <c r="AN36">
        <v>0.82259000000000004</v>
      </c>
      <c r="AO36">
        <v>0</v>
      </c>
      <c r="AP36">
        <v>0</v>
      </c>
      <c r="AQ36">
        <v>41.390999999999998</v>
      </c>
      <c r="AR36">
        <v>3.3119999999999998</v>
      </c>
      <c r="AS36">
        <v>4.5736800000000004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2686.0832840000007</v>
      </c>
    </row>
    <row r="37" spans="1:117">
      <c r="A37" t="s">
        <v>79</v>
      </c>
      <c r="B37">
        <v>0</v>
      </c>
      <c r="C37">
        <v>15.225</v>
      </c>
      <c r="D37">
        <v>29.4</v>
      </c>
      <c r="E37">
        <v>0</v>
      </c>
      <c r="F37">
        <v>0</v>
      </c>
      <c r="G37">
        <v>71.241600000000005</v>
      </c>
      <c r="H37">
        <v>0</v>
      </c>
      <c r="I37">
        <v>0</v>
      </c>
      <c r="J37">
        <v>46.031999999999996</v>
      </c>
      <c r="K37">
        <v>679.19316800000001</v>
      </c>
      <c r="L37">
        <v>435.435</v>
      </c>
      <c r="M37">
        <v>92</v>
      </c>
      <c r="N37">
        <v>118.125</v>
      </c>
      <c r="O37">
        <v>61.832811999999997</v>
      </c>
      <c r="P37">
        <v>123.375</v>
      </c>
      <c r="Q37">
        <v>10.911809999999999</v>
      </c>
      <c r="R37">
        <v>42.392195999999998</v>
      </c>
      <c r="S37">
        <v>26.390910000000002</v>
      </c>
      <c r="T37">
        <v>0</v>
      </c>
      <c r="U37">
        <v>418.77</v>
      </c>
      <c r="V37">
        <v>20.731850000000001</v>
      </c>
      <c r="W37">
        <v>46.399079999999998</v>
      </c>
      <c r="X37">
        <v>125.88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9.1360360000000007</v>
      </c>
      <c r="AE37">
        <v>1.9245000000000001</v>
      </c>
      <c r="AF37">
        <v>8.8740000000000006</v>
      </c>
      <c r="AG37">
        <v>43.574399999999997</v>
      </c>
      <c r="AH37">
        <v>93.563599999999994</v>
      </c>
      <c r="AI37">
        <v>0</v>
      </c>
      <c r="AJ37">
        <v>0</v>
      </c>
      <c r="AK37">
        <v>54.059399999999997</v>
      </c>
      <c r="AL37">
        <v>2.3239999999999998</v>
      </c>
      <c r="AM37">
        <v>0</v>
      </c>
      <c r="AN37">
        <v>0.82259000000000004</v>
      </c>
      <c r="AO37">
        <v>0</v>
      </c>
      <c r="AP37">
        <v>0</v>
      </c>
      <c r="AQ37">
        <v>41.390999999999998</v>
      </c>
      <c r="AR37">
        <v>3.3119999999999998</v>
      </c>
      <c r="AS37">
        <v>4.5736800000000004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2646.8924320000006</v>
      </c>
    </row>
    <row r="38" spans="1:117">
      <c r="A38" t="s">
        <v>80</v>
      </c>
      <c r="B38">
        <v>0</v>
      </c>
      <c r="C38">
        <v>15.225</v>
      </c>
      <c r="D38">
        <v>29.4</v>
      </c>
      <c r="E38">
        <v>0</v>
      </c>
      <c r="F38">
        <v>0</v>
      </c>
      <c r="G38">
        <v>71.241600000000005</v>
      </c>
      <c r="H38">
        <v>0</v>
      </c>
      <c r="I38">
        <v>0</v>
      </c>
      <c r="J38">
        <v>46.031999999999996</v>
      </c>
      <c r="K38">
        <v>679.19316800000001</v>
      </c>
      <c r="L38">
        <v>435.435</v>
      </c>
      <c r="M38">
        <v>92</v>
      </c>
      <c r="N38">
        <v>118.125</v>
      </c>
      <c r="O38">
        <v>61.832811999999997</v>
      </c>
      <c r="P38">
        <v>123.375</v>
      </c>
      <c r="Q38">
        <v>10.911809999999999</v>
      </c>
      <c r="R38">
        <v>42.392195999999998</v>
      </c>
      <c r="S38">
        <v>26.390910000000002</v>
      </c>
      <c r="T38">
        <v>0</v>
      </c>
      <c r="U38">
        <v>418.77</v>
      </c>
      <c r="V38">
        <v>20.731850000000001</v>
      </c>
      <c r="W38">
        <v>46.399079999999998</v>
      </c>
      <c r="X38">
        <v>125.88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1.9245000000000001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54.059399999999997</v>
      </c>
      <c r="AL38">
        <v>2.3239999999999998</v>
      </c>
      <c r="AM38">
        <v>0</v>
      </c>
      <c r="AN38">
        <v>0.82259000000000004</v>
      </c>
      <c r="AO38">
        <v>0</v>
      </c>
      <c r="AP38">
        <v>0</v>
      </c>
      <c r="AQ38">
        <v>41.390999999999998</v>
      </c>
      <c r="AR38">
        <v>3.3119999999999998</v>
      </c>
      <c r="AS38">
        <v>4.5736800000000004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2614.3654960000008</v>
      </c>
    </row>
    <row r="39" spans="1:117">
      <c r="A39" t="s">
        <v>81</v>
      </c>
      <c r="B39">
        <v>0</v>
      </c>
      <c r="C39">
        <v>15.225</v>
      </c>
      <c r="D39">
        <v>29.4</v>
      </c>
      <c r="E39">
        <v>0</v>
      </c>
      <c r="F39">
        <v>0</v>
      </c>
      <c r="G39">
        <v>71.241600000000005</v>
      </c>
      <c r="H39">
        <v>0</v>
      </c>
      <c r="I39">
        <v>0</v>
      </c>
      <c r="J39">
        <v>46.031999999999996</v>
      </c>
      <c r="K39">
        <v>679.19316800000001</v>
      </c>
      <c r="L39">
        <v>435.435</v>
      </c>
      <c r="M39">
        <v>92</v>
      </c>
      <c r="N39">
        <v>118.125</v>
      </c>
      <c r="O39">
        <v>61.832811999999997</v>
      </c>
      <c r="P39">
        <v>123.375</v>
      </c>
      <c r="Q39">
        <v>10.911809999999999</v>
      </c>
      <c r="R39">
        <v>42.392195999999998</v>
      </c>
      <c r="S39">
        <v>26.390910000000002</v>
      </c>
      <c r="T39">
        <v>0</v>
      </c>
      <c r="U39">
        <v>418.77</v>
      </c>
      <c r="V39">
        <v>20.731850000000001</v>
      </c>
      <c r="W39">
        <v>46.399079999999998</v>
      </c>
      <c r="X39">
        <v>125.88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1.9245000000000001</v>
      </c>
      <c r="AF39">
        <v>8.8740000000000006</v>
      </c>
      <c r="AG39">
        <v>43.574399999999997</v>
      </c>
      <c r="AH39">
        <v>70.172700000000006</v>
      </c>
      <c r="AI39">
        <v>0</v>
      </c>
      <c r="AJ39">
        <v>0</v>
      </c>
      <c r="AK39">
        <v>54.059399999999997</v>
      </c>
      <c r="AL39">
        <v>2.3239999999999998</v>
      </c>
      <c r="AM39">
        <v>0</v>
      </c>
      <c r="AN39">
        <v>0.82259000000000004</v>
      </c>
      <c r="AO39">
        <v>0</v>
      </c>
      <c r="AP39">
        <v>2.4339</v>
      </c>
      <c r="AQ39">
        <v>27.594000000000001</v>
      </c>
      <c r="AR39">
        <v>3.3119999999999998</v>
      </c>
      <c r="AS39">
        <v>4.5736800000000004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2603.0023960000008</v>
      </c>
    </row>
    <row r="40" spans="1:117">
      <c r="A40" t="s">
        <v>82</v>
      </c>
      <c r="B40">
        <v>0</v>
      </c>
      <c r="C40">
        <v>15.225</v>
      </c>
      <c r="D40">
        <v>29.4</v>
      </c>
      <c r="E40">
        <v>0</v>
      </c>
      <c r="F40">
        <v>0</v>
      </c>
      <c r="G40">
        <v>71.241600000000005</v>
      </c>
      <c r="H40">
        <v>0</v>
      </c>
      <c r="I40">
        <v>0</v>
      </c>
      <c r="J40">
        <v>46.031999999999996</v>
      </c>
      <c r="K40">
        <v>679.49316799999997</v>
      </c>
      <c r="L40">
        <v>435.435</v>
      </c>
      <c r="M40">
        <v>92</v>
      </c>
      <c r="N40">
        <v>118.125</v>
      </c>
      <c r="O40">
        <v>61.832811999999997</v>
      </c>
      <c r="P40">
        <v>123.375</v>
      </c>
      <c r="Q40">
        <v>10.911809999999999</v>
      </c>
      <c r="R40">
        <v>42.392195999999998</v>
      </c>
      <c r="S40">
        <v>26.390910000000002</v>
      </c>
      <c r="T40">
        <v>0</v>
      </c>
      <c r="U40">
        <v>418.77</v>
      </c>
      <c r="V40">
        <v>20.731850000000001</v>
      </c>
      <c r="W40">
        <v>46.399079999999998</v>
      </c>
      <c r="X40">
        <v>125.88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1.9245000000000001</v>
      </c>
      <c r="AF40">
        <v>8.8740000000000006</v>
      </c>
      <c r="AG40">
        <v>43.574399999999997</v>
      </c>
      <c r="AH40">
        <v>46.781799999999997</v>
      </c>
      <c r="AI40">
        <v>0</v>
      </c>
      <c r="AJ40">
        <v>0</v>
      </c>
      <c r="AK40">
        <v>54.059399999999997</v>
      </c>
      <c r="AL40">
        <v>2.3239999999999998</v>
      </c>
      <c r="AM40">
        <v>0</v>
      </c>
      <c r="AN40">
        <v>0.82259000000000004</v>
      </c>
      <c r="AO40">
        <v>0</v>
      </c>
      <c r="AP40">
        <v>2.4339</v>
      </c>
      <c r="AQ40">
        <v>26.334</v>
      </c>
      <c r="AR40">
        <v>3.3119999999999998</v>
      </c>
      <c r="AS40">
        <v>4.5736800000000004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2578.6514960000009</v>
      </c>
    </row>
    <row r="41" spans="1:117">
      <c r="A41" t="s">
        <v>83</v>
      </c>
      <c r="B41">
        <v>0</v>
      </c>
      <c r="C41">
        <v>15.225</v>
      </c>
      <c r="D41">
        <v>29.4</v>
      </c>
      <c r="E41">
        <v>0</v>
      </c>
      <c r="F41">
        <v>0</v>
      </c>
      <c r="G41">
        <v>71.241600000000005</v>
      </c>
      <c r="H41">
        <v>0</v>
      </c>
      <c r="I41">
        <v>0</v>
      </c>
      <c r="J41">
        <v>46.031999999999996</v>
      </c>
      <c r="K41">
        <v>679.49316799999997</v>
      </c>
      <c r="L41">
        <v>435.435</v>
      </c>
      <c r="M41">
        <v>92</v>
      </c>
      <c r="N41">
        <v>118.125</v>
      </c>
      <c r="O41">
        <v>61.832811999999997</v>
      </c>
      <c r="P41">
        <v>123.375</v>
      </c>
      <c r="Q41">
        <v>10.911809999999999</v>
      </c>
      <c r="R41">
        <v>42.392195999999998</v>
      </c>
      <c r="S41">
        <v>26.390910000000002</v>
      </c>
      <c r="T41">
        <v>0</v>
      </c>
      <c r="U41">
        <v>418.77</v>
      </c>
      <c r="V41">
        <v>20.731850000000001</v>
      </c>
      <c r="W41">
        <v>46.399079999999998</v>
      </c>
      <c r="X41">
        <v>125.88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1.9245000000000001</v>
      </c>
      <c r="AF41">
        <v>8.8740000000000006</v>
      </c>
      <c r="AG41">
        <v>43.574399999999997</v>
      </c>
      <c r="AH41">
        <v>46.781799999999997</v>
      </c>
      <c r="AI41">
        <v>0</v>
      </c>
      <c r="AJ41">
        <v>0</v>
      </c>
      <c r="AK41">
        <v>54.059399999999997</v>
      </c>
      <c r="AL41">
        <v>2.3239999999999998</v>
      </c>
      <c r="AM41">
        <v>0</v>
      </c>
      <c r="AN41">
        <v>0.82259000000000004</v>
      </c>
      <c r="AO41">
        <v>0</v>
      </c>
      <c r="AP41">
        <v>2.4339</v>
      </c>
      <c r="AQ41">
        <v>26.334</v>
      </c>
      <c r="AR41">
        <v>3.3119999999999998</v>
      </c>
      <c r="AS41">
        <v>4.5736800000000004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2578.6514960000009</v>
      </c>
    </row>
    <row r="42" spans="1:117">
      <c r="A42" t="s">
        <v>84</v>
      </c>
      <c r="B42">
        <v>0</v>
      </c>
      <c r="C42">
        <v>15.225</v>
      </c>
      <c r="D42">
        <v>29.4</v>
      </c>
      <c r="E42">
        <v>0</v>
      </c>
      <c r="F42">
        <v>0</v>
      </c>
      <c r="G42">
        <v>71.241600000000005</v>
      </c>
      <c r="H42">
        <v>0</v>
      </c>
      <c r="I42">
        <v>0</v>
      </c>
      <c r="J42">
        <v>46.031999999999996</v>
      </c>
      <c r="K42">
        <v>679.49316799999997</v>
      </c>
      <c r="L42">
        <v>435.435</v>
      </c>
      <c r="M42">
        <v>92</v>
      </c>
      <c r="N42">
        <v>118.125</v>
      </c>
      <c r="O42">
        <v>61.832811999999997</v>
      </c>
      <c r="P42">
        <v>123.375</v>
      </c>
      <c r="Q42">
        <v>10.911809999999999</v>
      </c>
      <c r="R42">
        <v>42.392195999999998</v>
      </c>
      <c r="S42">
        <v>26.390910000000002</v>
      </c>
      <c r="T42">
        <v>0</v>
      </c>
      <c r="U42">
        <v>418.77</v>
      </c>
      <c r="V42">
        <v>20.731850000000001</v>
      </c>
      <c r="W42">
        <v>46.399079999999998</v>
      </c>
      <c r="X42">
        <v>125.88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23.390899999999998</v>
      </c>
      <c r="AI42">
        <v>0</v>
      </c>
      <c r="AJ42">
        <v>0</v>
      </c>
      <c r="AK42">
        <v>54.059399999999997</v>
      </c>
      <c r="AL42">
        <v>2.3239999999999998</v>
      </c>
      <c r="AM42">
        <v>0</v>
      </c>
      <c r="AN42">
        <v>0.82259000000000004</v>
      </c>
      <c r="AO42">
        <v>0</v>
      </c>
      <c r="AP42">
        <v>2.4339</v>
      </c>
      <c r="AQ42">
        <v>26.334</v>
      </c>
      <c r="AR42">
        <v>3.3119999999999998</v>
      </c>
      <c r="AS42">
        <v>4.5736800000000004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2555.2605960000005</v>
      </c>
    </row>
    <row r="43" spans="1:117">
      <c r="A43" t="s">
        <v>85</v>
      </c>
      <c r="B43">
        <v>0</v>
      </c>
      <c r="C43">
        <v>15.225</v>
      </c>
      <c r="D43">
        <v>29.4</v>
      </c>
      <c r="E43">
        <v>0</v>
      </c>
      <c r="F43">
        <v>0</v>
      </c>
      <c r="G43">
        <v>71.241600000000005</v>
      </c>
      <c r="H43">
        <v>0</v>
      </c>
      <c r="I43">
        <v>0</v>
      </c>
      <c r="J43">
        <v>46.031999999999996</v>
      </c>
      <c r="K43">
        <v>679.49316799999997</v>
      </c>
      <c r="L43">
        <v>435.435</v>
      </c>
      <c r="M43">
        <v>92</v>
      </c>
      <c r="N43">
        <v>118.125</v>
      </c>
      <c r="O43">
        <v>61.832811999999997</v>
      </c>
      <c r="P43">
        <v>123.375</v>
      </c>
      <c r="Q43">
        <v>10.911809999999999</v>
      </c>
      <c r="R43">
        <v>42.392195999999998</v>
      </c>
      <c r="S43">
        <v>26.390910000000002</v>
      </c>
      <c r="T43">
        <v>0</v>
      </c>
      <c r="U43">
        <v>418.77</v>
      </c>
      <c r="V43">
        <v>20.731850000000001</v>
      </c>
      <c r="W43">
        <v>46.399079999999998</v>
      </c>
      <c r="X43">
        <v>125.88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1.9245000000000001</v>
      </c>
      <c r="AF43">
        <v>8.8740000000000006</v>
      </c>
      <c r="AG43">
        <v>43.574399999999997</v>
      </c>
      <c r="AH43">
        <v>0</v>
      </c>
      <c r="AI43">
        <v>0</v>
      </c>
      <c r="AJ43">
        <v>0</v>
      </c>
      <c r="AK43">
        <v>54.059399999999997</v>
      </c>
      <c r="AL43">
        <v>2.3239999999999998</v>
      </c>
      <c r="AM43">
        <v>0</v>
      </c>
      <c r="AN43">
        <v>0.82259000000000004</v>
      </c>
      <c r="AO43">
        <v>0</v>
      </c>
      <c r="AP43">
        <v>2.4339</v>
      </c>
      <c r="AQ43">
        <v>26.334</v>
      </c>
      <c r="AR43">
        <v>3.3119999999999998</v>
      </c>
      <c r="AS43">
        <v>4.5736800000000004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2531.8696960000007</v>
      </c>
    </row>
    <row r="44" spans="1:117">
      <c r="A44" t="s">
        <v>86</v>
      </c>
      <c r="B44">
        <v>0</v>
      </c>
      <c r="C44">
        <v>15.225</v>
      </c>
      <c r="D44">
        <v>29.4</v>
      </c>
      <c r="E44">
        <v>0</v>
      </c>
      <c r="F44">
        <v>0</v>
      </c>
      <c r="G44">
        <v>71.241600000000005</v>
      </c>
      <c r="H44">
        <v>0</v>
      </c>
      <c r="I44">
        <v>0</v>
      </c>
      <c r="J44">
        <v>46.031999999999996</v>
      </c>
      <c r="K44">
        <v>679.49316799999997</v>
      </c>
      <c r="L44">
        <v>435.435</v>
      </c>
      <c r="M44">
        <v>92</v>
      </c>
      <c r="N44">
        <v>118.125</v>
      </c>
      <c r="O44">
        <v>61.832811999999997</v>
      </c>
      <c r="P44">
        <v>123.375</v>
      </c>
      <c r="Q44">
        <v>10.911809999999999</v>
      </c>
      <c r="R44">
        <v>42.392195999999998</v>
      </c>
      <c r="S44">
        <v>26.390910000000002</v>
      </c>
      <c r="T44">
        <v>0</v>
      </c>
      <c r="U44">
        <v>418.77</v>
      </c>
      <c r="V44">
        <v>20.731850000000001</v>
      </c>
      <c r="W44">
        <v>46.399079999999998</v>
      </c>
      <c r="X44">
        <v>125.88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1.9245000000000001</v>
      </c>
      <c r="AF44">
        <v>8.8740000000000006</v>
      </c>
      <c r="AG44">
        <v>43.574399999999997</v>
      </c>
      <c r="AH44">
        <v>0</v>
      </c>
      <c r="AI44">
        <v>0</v>
      </c>
      <c r="AJ44">
        <v>0</v>
      </c>
      <c r="AK44">
        <v>54.059399999999997</v>
      </c>
      <c r="AL44">
        <v>2.3239999999999998</v>
      </c>
      <c r="AM44">
        <v>0</v>
      </c>
      <c r="AN44">
        <v>0.82259000000000004</v>
      </c>
      <c r="AO44">
        <v>0</v>
      </c>
      <c r="AP44">
        <v>2.4339</v>
      </c>
      <c r="AQ44">
        <v>26.334</v>
      </c>
      <c r="AR44">
        <v>3.3119999999999998</v>
      </c>
      <c r="AS44">
        <v>4.5736800000000004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2531.8696960000007</v>
      </c>
    </row>
    <row r="45" spans="1:117">
      <c r="A45" t="s">
        <v>87</v>
      </c>
      <c r="B45">
        <v>0</v>
      </c>
      <c r="C45">
        <v>15.225</v>
      </c>
      <c r="D45">
        <v>29.4</v>
      </c>
      <c r="E45">
        <v>0</v>
      </c>
      <c r="F45">
        <v>0</v>
      </c>
      <c r="G45">
        <v>71.241600000000005</v>
      </c>
      <c r="H45">
        <v>0</v>
      </c>
      <c r="I45">
        <v>0</v>
      </c>
      <c r="J45">
        <v>46.031999999999996</v>
      </c>
      <c r="K45">
        <v>679.49316799999997</v>
      </c>
      <c r="L45">
        <v>435.435</v>
      </c>
      <c r="M45">
        <v>92</v>
      </c>
      <c r="N45">
        <v>118.125</v>
      </c>
      <c r="O45">
        <v>61.832811999999997</v>
      </c>
      <c r="P45">
        <v>123.375</v>
      </c>
      <c r="Q45">
        <v>10.911809999999999</v>
      </c>
      <c r="R45">
        <v>42.392195999999998</v>
      </c>
      <c r="S45">
        <v>26.390910000000002</v>
      </c>
      <c r="T45">
        <v>0</v>
      </c>
      <c r="U45">
        <v>418.77</v>
      </c>
      <c r="V45">
        <v>20.731850000000001</v>
      </c>
      <c r="W45">
        <v>46.399079999999998</v>
      </c>
      <c r="X45">
        <v>125.88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1.9245000000000001</v>
      </c>
      <c r="AF45">
        <v>8.8740000000000006</v>
      </c>
      <c r="AG45">
        <v>43.574399999999997</v>
      </c>
      <c r="AH45">
        <v>0</v>
      </c>
      <c r="AI45">
        <v>0</v>
      </c>
      <c r="AJ45">
        <v>0</v>
      </c>
      <c r="AK45">
        <v>54.059399999999997</v>
      </c>
      <c r="AL45">
        <v>2.3239999999999998</v>
      </c>
      <c r="AM45">
        <v>0</v>
      </c>
      <c r="AN45">
        <v>0.82259000000000004</v>
      </c>
      <c r="AO45">
        <v>0</v>
      </c>
      <c r="AP45">
        <v>0.12809999999999999</v>
      </c>
      <c r="AQ45">
        <v>13.797000000000001</v>
      </c>
      <c r="AR45">
        <v>38.64</v>
      </c>
      <c r="AS45">
        <v>24.75168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2572.5328960000006</v>
      </c>
    </row>
    <row r="46" spans="1:117">
      <c r="A46" t="s">
        <v>88</v>
      </c>
      <c r="B46">
        <v>0</v>
      </c>
      <c r="C46">
        <v>15.225</v>
      </c>
      <c r="D46">
        <v>29.4</v>
      </c>
      <c r="E46">
        <v>0</v>
      </c>
      <c r="F46">
        <v>0</v>
      </c>
      <c r="G46">
        <v>71.241600000000005</v>
      </c>
      <c r="H46">
        <v>0</v>
      </c>
      <c r="I46">
        <v>0</v>
      </c>
      <c r="J46">
        <v>46.031999999999996</v>
      </c>
      <c r="K46">
        <v>679.49316799999997</v>
      </c>
      <c r="L46">
        <v>435.435</v>
      </c>
      <c r="M46">
        <v>92</v>
      </c>
      <c r="N46">
        <v>118.125</v>
      </c>
      <c r="O46">
        <v>61.832811999999997</v>
      </c>
      <c r="P46">
        <v>123.375</v>
      </c>
      <c r="Q46">
        <v>10.911809999999999</v>
      </c>
      <c r="R46">
        <v>42.392195999999998</v>
      </c>
      <c r="S46">
        <v>26.390910000000002</v>
      </c>
      <c r="T46">
        <v>0</v>
      </c>
      <c r="U46">
        <v>418.77</v>
      </c>
      <c r="V46">
        <v>20.731850000000001</v>
      </c>
      <c r="W46">
        <v>46.399079999999998</v>
      </c>
      <c r="X46">
        <v>125.88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1.9245000000000001</v>
      </c>
      <c r="AF46">
        <v>8.8740000000000006</v>
      </c>
      <c r="AG46">
        <v>43.574399999999997</v>
      </c>
      <c r="AH46">
        <v>0</v>
      </c>
      <c r="AI46">
        <v>0</v>
      </c>
      <c r="AJ46">
        <v>0</v>
      </c>
      <c r="AK46">
        <v>54.059399999999997</v>
      </c>
      <c r="AL46">
        <v>2.3239999999999998</v>
      </c>
      <c r="AM46">
        <v>0</v>
      </c>
      <c r="AN46">
        <v>0.82259000000000004</v>
      </c>
      <c r="AO46">
        <v>0</v>
      </c>
      <c r="AP46">
        <v>0.12809999999999999</v>
      </c>
      <c r="AQ46">
        <v>13.167</v>
      </c>
      <c r="AR46">
        <v>38.64</v>
      </c>
      <c r="AS46">
        <v>24.75168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2571.9028960000005</v>
      </c>
    </row>
    <row r="47" spans="1:117">
      <c r="A47" t="s">
        <v>89</v>
      </c>
      <c r="B47">
        <v>0</v>
      </c>
      <c r="C47">
        <v>14.7</v>
      </c>
      <c r="D47">
        <v>29.4</v>
      </c>
      <c r="E47">
        <v>0</v>
      </c>
      <c r="F47">
        <v>0</v>
      </c>
      <c r="G47">
        <v>71.241600000000005</v>
      </c>
      <c r="H47">
        <v>0</v>
      </c>
      <c r="I47">
        <v>0</v>
      </c>
      <c r="J47">
        <v>46.031999999999996</v>
      </c>
      <c r="K47">
        <v>679.49316799999997</v>
      </c>
      <c r="L47">
        <v>435.435</v>
      </c>
      <c r="M47">
        <v>92</v>
      </c>
      <c r="N47">
        <v>118.125</v>
      </c>
      <c r="O47">
        <v>61.832811999999997</v>
      </c>
      <c r="P47">
        <v>123.375</v>
      </c>
      <c r="Q47">
        <v>10.911809999999999</v>
      </c>
      <c r="R47">
        <v>42.392195999999998</v>
      </c>
      <c r="S47">
        <v>26.390910000000002</v>
      </c>
      <c r="T47">
        <v>0</v>
      </c>
      <c r="U47">
        <v>418.77</v>
      </c>
      <c r="V47">
        <v>20.731850000000001</v>
      </c>
      <c r="W47">
        <v>46.399079999999998</v>
      </c>
      <c r="X47">
        <v>125.88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8.8740000000000006</v>
      </c>
      <c r="AG47">
        <v>43.574399999999997</v>
      </c>
      <c r="AH47">
        <v>0</v>
      </c>
      <c r="AI47">
        <v>0</v>
      </c>
      <c r="AJ47">
        <v>0</v>
      </c>
      <c r="AK47">
        <v>54.059399999999997</v>
      </c>
      <c r="AL47">
        <v>2.3239999999999998</v>
      </c>
      <c r="AM47">
        <v>0</v>
      </c>
      <c r="AN47">
        <v>0.82259000000000004</v>
      </c>
      <c r="AO47">
        <v>0</v>
      </c>
      <c r="AP47">
        <v>0.12809999999999999</v>
      </c>
      <c r="AQ47">
        <v>13.167</v>
      </c>
      <c r="AR47">
        <v>2.2080000000000002</v>
      </c>
      <c r="AS47">
        <v>24.75168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2534.9458960000006</v>
      </c>
    </row>
    <row r="48" spans="1:117">
      <c r="A48" t="s">
        <v>90</v>
      </c>
      <c r="B48">
        <v>0</v>
      </c>
      <c r="C48">
        <v>14.7</v>
      </c>
      <c r="D48">
        <v>29.4</v>
      </c>
      <c r="E48">
        <v>0</v>
      </c>
      <c r="F48">
        <v>0</v>
      </c>
      <c r="G48">
        <v>71.241600000000005</v>
      </c>
      <c r="H48">
        <v>0</v>
      </c>
      <c r="I48">
        <v>0</v>
      </c>
      <c r="J48">
        <v>46.031999999999996</v>
      </c>
      <c r="K48">
        <v>679.49316799999997</v>
      </c>
      <c r="L48">
        <v>435.435</v>
      </c>
      <c r="M48">
        <v>92</v>
      </c>
      <c r="N48">
        <v>118.125</v>
      </c>
      <c r="O48">
        <v>61.832811999999997</v>
      </c>
      <c r="P48">
        <v>123.375</v>
      </c>
      <c r="Q48">
        <v>10.911809999999999</v>
      </c>
      <c r="R48">
        <v>42.392195999999998</v>
      </c>
      <c r="S48">
        <v>26.390910000000002</v>
      </c>
      <c r="T48">
        <v>0</v>
      </c>
      <c r="U48">
        <v>418.77</v>
      </c>
      <c r="V48">
        <v>20.731850000000001</v>
      </c>
      <c r="W48">
        <v>46.399079999999998</v>
      </c>
      <c r="X48">
        <v>125.88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8.8740000000000006</v>
      </c>
      <c r="AG48">
        <v>43.574399999999997</v>
      </c>
      <c r="AH48">
        <v>0</v>
      </c>
      <c r="AI48">
        <v>0</v>
      </c>
      <c r="AJ48">
        <v>0</v>
      </c>
      <c r="AK48">
        <v>54.059399999999997</v>
      </c>
      <c r="AL48">
        <v>2.3239999999999998</v>
      </c>
      <c r="AM48">
        <v>0</v>
      </c>
      <c r="AN48">
        <v>0.82259000000000004</v>
      </c>
      <c r="AO48">
        <v>0</v>
      </c>
      <c r="AP48">
        <v>0.12809999999999999</v>
      </c>
      <c r="AQ48">
        <v>0</v>
      </c>
      <c r="AR48">
        <v>2.2080000000000002</v>
      </c>
      <c r="AS48">
        <v>24.75168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2521.7788960000007</v>
      </c>
    </row>
    <row r="49" spans="1:117">
      <c r="A49" t="s">
        <v>91</v>
      </c>
      <c r="B49">
        <v>0</v>
      </c>
      <c r="C49">
        <v>14.7</v>
      </c>
      <c r="D49">
        <v>29.4</v>
      </c>
      <c r="E49">
        <v>0</v>
      </c>
      <c r="F49">
        <v>0</v>
      </c>
      <c r="G49">
        <v>71.241600000000005</v>
      </c>
      <c r="H49">
        <v>0</v>
      </c>
      <c r="I49">
        <v>0</v>
      </c>
      <c r="J49">
        <v>46.031999999999996</v>
      </c>
      <c r="K49">
        <v>679.49316799999997</v>
      </c>
      <c r="L49">
        <v>435.435</v>
      </c>
      <c r="M49">
        <v>92</v>
      </c>
      <c r="N49">
        <v>118.125</v>
      </c>
      <c r="O49">
        <v>61.832811999999997</v>
      </c>
      <c r="P49">
        <v>123.375</v>
      </c>
      <c r="Q49">
        <v>10.911809999999999</v>
      </c>
      <c r="R49">
        <v>42.392195999999998</v>
      </c>
      <c r="S49">
        <v>26.390910000000002</v>
      </c>
      <c r="T49">
        <v>0</v>
      </c>
      <c r="U49">
        <v>418.77</v>
      </c>
      <c r="V49">
        <v>20.731850000000001</v>
      </c>
      <c r="W49">
        <v>46.399079999999998</v>
      </c>
      <c r="X49">
        <v>125.88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8.8740000000000006</v>
      </c>
      <c r="AG49">
        <v>43.574399999999997</v>
      </c>
      <c r="AH49">
        <v>0</v>
      </c>
      <c r="AI49">
        <v>0</v>
      </c>
      <c r="AJ49">
        <v>0</v>
      </c>
      <c r="AK49">
        <v>54.059399999999997</v>
      </c>
      <c r="AL49">
        <v>2.3239999999999998</v>
      </c>
      <c r="AM49">
        <v>0</v>
      </c>
      <c r="AN49">
        <v>0.82259000000000004</v>
      </c>
      <c r="AO49">
        <v>0</v>
      </c>
      <c r="AP49">
        <v>0.12809999999999999</v>
      </c>
      <c r="AQ49">
        <v>0</v>
      </c>
      <c r="AR49">
        <v>2.2080000000000002</v>
      </c>
      <c r="AS49">
        <v>24.75168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2521.7788960000007</v>
      </c>
    </row>
    <row r="50" spans="1:117">
      <c r="A50" t="s">
        <v>92</v>
      </c>
      <c r="B50">
        <v>0</v>
      </c>
      <c r="C50">
        <v>14.7</v>
      </c>
      <c r="D50">
        <v>29.4</v>
      </c>
      <c r="E50">
        <v>0</v>
      </c>
      <c r="F50">
        <v>0</v>
      </c>
      <c r="G50">
        <v>71.241600000000005</v>
      </c>
      <c r="H50">
        <v>0</v>
      </c>
      <c r="I50">
        <v>0</v>
      </c>
      <c r="J50">
        <v>46.031999999999996</v>
      </c>
      <c r="K50">
        <v>679.49316799999997</v>
      </c>
      <c r="L50">
        <v>435.435</v>
      </c>
      <c r="M50">
        <v>92</v>
      </c>
      <c r="N50">
        <v>118.125</v>
      </c>
      <c r="O50">
        <v>61.832811999999997</v>
      </c>
      <c r="P50">
        <v>123.375</v>
      </c>
      <c r="Q50">
        <v>10.911809999999999</v>
      </c>
      <c r="R50">
        <v>42.392195999999998</v>
      </c>
      <c r="S50">
        <v>26.390910000000002</v>
      </c>
      <c r="T50">
        <v>0</v>
      </c>
      <c r="U50">
        <v>418.77</v>
      </c>
      <c r="V50">
        <v>20.731850000000001</v>
      </c>
      <c r="W50">
        <v>46.399079999999998</v>
      </c>
      <c r="X50">
        <v>125.88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8.8740000000000006</v>
      </c>
      <c r="AG50">
        <v>43.574399999999997</v>
      </c>
      <c r="AH50">
        <v>0</v>
      </c>
      <c r="AI50">
        <v>0</v>
      </c>
      <c r="AJ50">
        <v>0</v>
      </c>
      <c r="AK50">
        <v>54.059399999999997</v>
      </c>
      <c r="AL50">
        <v>2.3239999999999998</v>
      </c>
      <c r="AM50">
        <v>0</v>
      </c>
      <c r="AN50">
        <v>0.82259000000000004</v>
      </c>
      <c r="AO50">
        <v>0</v>
      </c>
      <c r="AP50">
        <v>0.12809999999999999</v>
      </c>
      <c r="AQ50">
        <v>0</v>
      </c>
      <c r="AR50">
        <v>2.2080000000000002</v>
      </c>
      <c r="AS50">
        <v>24.75168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2521.7788960000007</v>
      </c>
    </row>
    <row r="51" spans="1:117">
      <c r="A51" t="s">
        <v>93</v>
      </c>
      <c r="B51">
        <v>0</v>
      </c>
      <c r="C51">
        <v>14.7</v>
      </c>
      <c r="D51">
        <v>29.4</v>
      </c>
      <c r="E51">
        <v>0</v>
      </c>
      <c r="F51">
        <v>0</v>
      </c>
      <c r="G51">
        <v>71.241600000000005</v>
      </c>
      <c r="H51">
        <v>0</v>
      </c>
      <c r="I51">
        <v>0</v>
      </c>
      <c r="J51">
        <v>46.031999999999996</v>
      </c>
      <c r="K51">
        <v>679.49316799999997</v>
      </c>
      <c r="L51">
        <v>435.435</v>
      </c>
      <c r="M51">
        <v>92</v>
      </c>
      <c r="N51">
        <v>118.125</v>
      </c>
      <c r="O51">
        <v>61.832811999999997</v>
      </c>
      <c r="P51">
        <v>123.375</v>
      </c>
      <c r="Q51">
        <v>10.911809999999999</v>
      </c>
      <c r="R51">
        <v>42.392195999999998</v>
      </c>
      <c r="S51">
        <v>26.390910000000002</v>
      </c>
      <c r="T51">
        <v>0</v>
      </c>
      <c r="U51">
        <v>418.77</v>
      </c>
      <c r="V51">
        <v>20.731850000000001</v>
      </c>
      <c r="W51">
        <v>46.399079999999998</v>
      </c>
      <c r="X51">
        <v>125.88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8.8740000000000006</v>
      </c>
      <c r="AG51">
        <v>43.574399999999997</v>
      </c>
      <c r="AH51">
        <v>0</v>
      </c>
      <c r="AI51">
        <v>0</v>
      </c>
      <c r="AJ51">
        <v>0</v>
      </c>
      <c r="AK51">
        <v>54.059399999999997</v>
      </c>
      <c r="AL51">
        <v>1.3944000000000001</v>
      </c>
      <c r="AM51">
        <v>0</v>
      </c>
      <c r="AN51">
        <v>0.82259000000000004</v>
      </c>
      <c r="AO51">
        <v>0</v>
      </c>
      <c r="AP51">
        <v>0.12809999999999999</v>
      </c>
      <c r="AQ51">
        <v>0</v>
      </c>
      <c r="AR51">
        <v>2.2080000000000002</v>
      </c>
      <c r="AS51">
        <v>4.7081999999999997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2500.805816000001</v>
      </c>
    </row>
    <row r="52" spans="1:117">
      <c r="A52" t="s">
        <v>94</v>
      </c>
      <c r="B52">
        <v>0</v>
      </c>
      <c r="C52">
        <v>14.7</v>
      </c>
      <c r="D52">
        <v>29.4</v>
      </c>
      <c r="E52">
        <v>0</v>
      </c>
      <c r="F52">
        <v>0</v>
      </c>
      <c r="G52">
        <v>71.241600000000005</v>
      </c>
      <c r="H52">
        <v>0</v>
      </c>
      <c r="I52">
        <v>0</v>
      </c>
      <c r="J52">
        <v>46.031999999999996</v>
      </c>
      <c r="K52">
        <v>679.49316799999997</v>
      </c>
      <c r="L52">
        <v>435.435</v>
      </c>
      <c r="M52">
        <v>92</v>
      </c>
      <c r="N52">
        <v>118.125</v>
      </c>
      <c r="O52">
        <v>61.832811999999997</v>
      </c>
      <c r="P52">
        <v>123.375</v>
      </c>
      <c r="Q52">
        <v>10.911809999999999</v>
      </c>
      <c r="R52">
        <v>42.392195999999998</v>
      </c>
      <c r="S52">
        <v>26.390910000000002</v>
      </c>
      <c r="T52">
        <v>0</v>
      </c>
      <c r="U52">
        <v>418.77</v>
      </c>
      <c r="V52">
        <v>20.731850000000001</v>
      </c>
      <c r="W52">
        <v>46.399079999999998</v>
      </c>
      <c r="X52">
        <v>125.88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8.8740000000000006</v>
      </c>
      <c r="AG52">
        <v>43.574399999999997</v>
      </c>
      <c r="AH52">
        <v>0</v>
      </c>
      <c r="AI52">
        <v>0</v>
      </c>
      <c r="AJ52">
        <v>0</v>
      </c>
      <c r="AK52">
        <v>54.059399999999997</v>
      </c>
      <c r="AL52">
        <v>1.3944000000000001</v>
      </c>
      <c r="AM52">
        <v>0</v>
      </c>
      <c r="AN52">
        <v>0.82259000000000004</v>
      </c>
      <c r="AO52">
        <v>0</v>
      </c>
      <c r="AP52">
        <v>0.12809999999999999</v>
      </c>
      <c r="AQ52">
        <v>0</v>
      </c>
      <c r="AR52">
        <v>2.2080000000000002</v>
      </c>
      <c r="AS52">
        <v>4.7081999999999997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2500.805816000001</v>
      </c>
    </row>
    <row r="53" spans="1:117">
      <c r="A53" t="s">
        <v>95</v>
      </c>
      <c r="B53">
        <v>0</v>
      </c>
      <c r="C53">
        <v>14.7</v>
      </c>
      <c r="D53">
        <v>29.4</v>
      </c>
      <c r="E53">
        <v>0</v>
      </c>
      <c r="F53">
        <v>0</v>
      </c>
      <c r="G53">
        <v>71.241600000000005</v>
      </c>
      <c r="H53">
        <v>0</v>
      </c>
      <c r="I53">
        <v>0</v>
      </c>
      <c r="J53">
        <v>46.031999999999996</v>
      </c>
      <c r="K53">
        <v>679.49316799999997</v>
      </c>
      <c r="L53">
        <v>435.435</v>
      </c>
      <c r="M53">
        <v>92</v>
      </c>
      <c r="N53">
        <v>118.125</v>
      </c>
      <c r="O53">
        <v>61.832811999999997</v>
      </c>
      <c r="P53">
        <v>123.375</v>
      </c>
      <c r="Q53">
        <v>10.911809999999999</v>
      </c>
      <c r="R53">
        <v>42.392195999999998</v>
      </c>
      <c r="S53">
        <v>26.390910000000002</v>
      </c>
      <c r="T53">
        <v>0</v>
      </c>
      <c r="U53">
        <v>418.77</v>
      </c>
      <c r="V53">
        <v>20.731850000000001</v>
      </c>
      <c r="W53">
        <v>46.399079999999998</v>
      </c>
      <c r="X53">
        <v>125.88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0</v>
      </c>
      <c r="AG53">
        <v>43.574399999999997</v>
      </c>
      <c r="AH53">
        <v>0</v>
      </c>
      <c r="AI53">
        <v>0</v>
      </c>
      <c r="AJ53">
        <v>0</v>
      </c>
      <c r="AK53">
        <v>54.059399999999997</v>
      </c>
      <c r="AL53">
        <v>1.3944000000000001</v>
      </c>
      <c r="AM53">
        <v>0</v>
      </c>
      <c r="AN53">
        <v>0.82259000000000004</v>
      </c>
      <c r="AO53">
        <v>0</v>
      </c>
      <c r="AP53">
        <v>0.12809999999999999</v>
      </c>
      <c r="AQ53">
        <v>0</v>
      </c>
      <c r="AR53">
        <v>2.2080000000000002</v>
      </c>
      <c r="AS53">
        <v>4.7081999999999997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2491.9318160000012</v>
      </c>
    </row>
    <row r="54" spans="1:117">
      <c r="A54" t="s">
        <v>96</v>
      </c>
      <c r="B54">
        <v>0</v>
      </c>
      <c r="C54">
        <v>14.7</v>
      </c>
      <c r="D54">
        <v>29.4</v>
      </c>
      <c r="E54">
        <v>0</v>
      </c>
      <c r="F54">
        <v>0</v>
      </c>
      <c r="G54">
        <v>71.241600000000005</v>
      </c>
      <c r="H54">
        <v>0</v>
      </c>
      <c r="I54">
        <v>0</v>
      </c>
      <c r="J54">
        <v>46.031999999999996</v>
      </c>
      <c r="K54">
        <v>679.49316799999997</v>
      </c>
      <c r="L54">
        <v>435.435</v>
      </c>
      <c r="M54">
        <v>92</v>
      </c>
      <c r="N54">
        <v>118.125</v>
      </c>
      <c r="O54">
        <v>61.832811999999997</v>
      </c>
      <c r="P54">
        <v>123.375</v>
      </c>
      <c r="Q54">
        <v>10.911809999999999</v>
      </c>
      <c r="R54">
        <v>42.392195999999998</v>
      </c>
      <c r="S54">
        <v>26.390910000000002</v>
      </c>
      <c r="T54">
        <v>0</v>
      </c>
      <c r="U54">
        <v>418.77</v>
      </c>
      <c r="V54">
        <v>20.731850000000001</v>
      </c>
      <c r="W54">
        <v>46.399079999999998</v>
      </c>
      <c r="X54">
        <v>125.88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0</v>
      </c>
      <c r="AG54">
        <v>43.574399999999997</v>
      </c>
      <c r="AH54">
        <v>0</v>
      </c>
      <c r="AI54">
        <v>0</v>
      </c>
      <c r="AJ54">
        <v>0</v>
      </c>
      <c r="AK54">
        <v>54.059399999999997</v>
      </c>
      <c r="AL54">
        <v>1.3944000000000001</v>
      </c>
      <c r="AM54">
        <v>0</v>
      </c>
      <c r="AN54">
        <v>0.82259000000000004</v>
      </c>
      <c r="AO54">
        <v>0</v>
      </c>
      <c r="AP54">
        <v>0.12809999999999999</v>
      </c>
      <c r="AQ54">
        <v>0</v>
      </c>
      <c r="AR54">
        <v>2.2080000000000002</v>
      </c>
      <c r="AS54">
        <v>4.7081999999999997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2491.9318160000012</v>
      </c>
    </row>
    <row r="55" spans="1:117">
      <c r="A55" t="s">
        <v>97</v>
      </c>
      <c r="B55">
        <v>0</v>
      </c>
      <c r="C55">
        <v>14.7</v>
      </c>
      <c r="D55">
        <v>29.4</v>
      </c>
      <c r="E55">
        <v>0</v>
      </c>
      <c r="F55">
        <v>0</v>
      </c>
      <c r="G55">
        <v>71.241600000000005</v>
      </c>
      <c r="H55">
        <v>0</v>
      </c>
      <c r="I55">
        <v>0</v>
      </c>
      <c r="J55">
        <v>46.031999999999996</v>
      </c>
      <c r="K55">
        <v>679.49316799999997</v>
      </c>
      <c r="L55">
        <v>435.435</v>
      </c>
      <c r="M55">
        <v>92</v>
      </c>
      <c r="N55">
        <v>118.125</v>
      </c>
      <c r="O55">
        <v>61.832811999999997</v>
      </c>
      <c r="P55">
        <v>123.375</v>
      </c>
      <c r="Q55">
        <v>10.911809999999999</v>
      </c>
      <c r="R55">
        <v>42.392195999999998</v>
      </c>
      <c r="S55">
        <v>26.390910000000002</v>
      </c>
      <c r="T55">
        <v>0</v>
      </c>
      <c r="U55">
        <v>418.77</v>
      </c>
      <c r="V55">
        <v>20.731850000000001</v>
      </c>
      <c r="W55">
        <v>46.399079999999998</v>
      </c>
      <c r="X55">
        <v>125.88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0</v>
      </c>
      <c r="AG55">
        <v>43.574399999999997</v>
      </c>
      <c r="AH55">
        <v>0</v>
      </c>
      <c r="AI55">
        <v>0</v>
      </c>
      <c r="AJ55">
        <v>0</v>
      </c>
      <c r="AK55">
        <v>54.059399999999997</v>
      </c>
      <c r="AL55">
        <v>1.3944000000000001</v>
      </c>
      <c r="AM55">
        <v>0</v>
      </c>
      <c r="AN55">
        <v>0.82259000000000004</v>
      </c>
      <c r="AO55">
        <v>0</v>
      </c>
      <c r="AP55">
        <v>0.12809999999999999</v>
      </c>
      <c r="AQ55">
        <v>0</v>
      </c>
      <c r="AR55">
        <v>2.2080000000000002</v>
      </c>
      <c r="AS55">
        <v>4.7081999999999997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2491.9318160000012</v>
      </c>
    </row>
    <row r="56" spans="1:117">
      <c r="A56" t="s">
        <v>98</v>
      </c>
      <c r="B56">
        <v>0</v>
      </c>
      <c r="C56">
        <v>14.7</v>
      </c>
      <c r="D56">
        <v>29.4</v>
      </c>
      <c r="E56">
        <v>0</v>
      </c>
      <c r="F56">
        <v>0</v>
      </c>
      <c r="G56">
        <v>71.241600000000005</v>
      </c>
      <c r="H56">
        <v>0</v>
      </c>
      <c r="I56">
        <v>0</v>
      </c>
      <c r="J56">
        <v>46.031999999999996</v>
      </c>
      <c r="K56">
        <v>679.49316799999997</v>
      </c>
      <c r="L56">
        <v>435.435</v>
      </c>
      <c r="M56">
        <v>92</v>
      </c>
      <c r="N56">
        <v>118.125</v>
      </c>
      <c r="O56">
        <v>61.832811999999997</v>
      </c>
      <c r="P56">
        <v>123.375</v>
      </c>
      <c r="Q56">
        <v>10.911809999999999</v>
      </c>
      <c r="R56">
        <v>42.392195999999998</v>
      </c>
      <c r="S56">
        <v>26.390910000000002</v>
      </c>
      <c r="T56">
        <v>0</v>
      </c>
      <c r="U56">
        <v>418.77</v>
      </c>
      <c r="V56">
        <v>20.731850000000001</v>
      </c>
      <c r="W56">
        <v>46.399079999999998</v>
      </c>
      <c r="X56">
        <v>125.88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0</v>
      </c>
      <c r="AG56">
        <v>43.574399999999997</v>
      </c>
      <c r="AH56">
        <v>0</v>
      </c>
      <c r="AI56">
        <v>0</v>
      </c>
      <c r="AJ56">
        <v>0</v>
      </c>
      <c r="AK56">
        <v>54.059399999999997</v>
      </c>
      <c r="AL56">
        <v>1.3944000000000001</v>
      </c>
      <c r="AM56">
        <v>0</v>
      </c>
      <c r="AN56">
        <v>0.82259000000000004</v>
      </c>
      <c r="AO56">
        <v>0</v>
      </c>
      <c r="AP56">
        <v>0.12809999999999999</v>
      </c>
      <c r="AQ56">
        <v>0</v>
      </c>
      <c r="AR56">
        <v>2.2080000000000002</v>
      </c>
      <c r="AS56">
        <v>4.7081999999999997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2491.9318160000012</v>
      </c>
    </row>
    <row r="57" spans="1:117">
      <c r="A57" t="s">
        <v>99</v>
      </c>
      <c r="B57">
        <v>0</v>
      </c>
      <c r="C57">
        <v>14.7</v>
      </c>
      <c r="D57">
        <v>29.4</v>
      </c>
      <c r="E57">
        <v>0</v>
      </c>
      <c r="F57">
        <v>0</v>
      </c>
      <c r="G57">
        <v>71.241600000000005</v>
      </c>
      <c r="H57">
        <v>0</v>
      </c>
      <c r="I57">
        <v>0</v>
      </c>
      <c r="J57">
        <v>46.031999999999996</v>
      </c>
      <c r="K57">
        <v>679.49316799999997</v>
      </c>
      <c r="L57">
        <v>435.435</v>
      </c>
      <c r="M57">
        <v>92</v>
      </c>
      <c r="N57">
        <v>118.125</v>
      </c>
      <c r="O57">
        <v>61.832811999999997</v>
      </c>
      <c r="P57">
        <v>123.375</v>
      </c>
      <c r="Q57">
        <v>10.911809999999999</v>
      </c>
      <c r="R57">
        <v>42.392195999999998</v>
      </c>
      <c r="S57">
        <v>26.390910000000002</v>
      </c>
      <c r="T57">
        <v>0</v>
      </c>
      <c r="U57">
        <v>418.77</v>
      </c>
      <c r="V57">
        <v>20.731850000000001</v>
      </c>
      <c r="W57">
        <v>46.399079999999998</v>
      </c>
      <c r="X57">
        <v>125.88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0</v>
      </c>
      <c r="AG57">
        <v>43.574399999999997</v>
      </c>
      <c r="AH57">
        <v>0</v>
      </c>
      <c r="AI57">
        <v>0</v>
      </c>
      <c r="AJ57">
        <v>0</v>
      </c>
      <c r="AK57">
        <v>54.059399999999997</v>
      </c>
      <c r="AL57">
        <v>1.3944000000000001</v>
      </c>
      <c r="AM57">
        <v>0</v>
      </c>
      <c r="AN57">
        <v>0.82259000000000004</v>
      </c>
      <c r="AO57">
        <v>0</v>
      </c>
      <c r="AP57">
        <v>0</v>
      </c>
      <c r="AQ57">
        <v>0</v>
      </c>
      <c r="AR57">
        <v>2.2080000000000002</v>
      </c>
      <c r="AS57">
        <v>4.7081999999999997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2491.8037160000013</v>
      </c>
    </row>
    <row r="58" spans="1:117">
      <c r="A58" t="s">
        <v>100</v>
      </c>
      <c r="B58">
        <v>0</v>
      </c>
      <c r="C58">
        <v>14.7</v>
      </c>
      <c r="D58">
        <v>29.4</v>
      </c>
      <c r="E58">
        <v>0</v>
      </c>
      <c r="F58">
        <v>0</v>
      </c>
      <c r="G58">
        <v>71.241600000000005</v>
      </c>
      <c r="H58">
        <v>0</v>
      </c>
      <c r="I58">
        <v>0</v>
      </c>
      <c r="J58">
        <v>46.031999999999996</v>
      </c>
      <c r="K58">
        <v>679.49316799999997</v>
      </c>
      <c r="L58">
        <v>435.435</v>
      </c>
      <c r="M58">
        <v>92</v>
      </c>
      <c r="N58">
        <v>118.125</v>
      </c>
      <c r="O58">
        <v>61.832811999999997</v>
      </c>
      <c r="P58">
        <v>123.375</v>
      </c>
      <c r="Q58">
        <v>10.911809999999999</v>
      </c>
      <c r="R58">
        <v>42.392195999999998</v>
      </c>
      <c r="S58">
        <v>26.390910000000002</v>
      </c>
      <c r="T58">
        <v>0</v>
      </c>
      <c r="U58">
        <v>418.77</v>
      </c>
      <c r="V58">
        <v>20.731850000000001</v>
      </c>
      <c r="W58">
        <v>46.399079999999998</v>
      </c>
      <c r="X58">
        <v>125.88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0</v>
      </c>
      <c r="AG58">
        <v>43.574399999999997</v>
      </c>
      <c r="AH58">
        <v>0</v>
      </c>
      <c r="AI58">
        <v>0</v>
      </c>
      <c r="AJ58">
        <v>0</v>
      </c>
      <c r="AK58">
        <v>54.059399999999997</v>
      </c>
      <c r="AL58">
        <v>1.3944000000000001</v>
      </c>
      <c r="AM58">
        <v>0</v>
      </c>
      <c r="AN58">
        <v>0.82259000000000004</v>
      </c>
      <c r="AO58">
        <v>0</v>
      </c>
      <c r="AP58">
        <v>0</v>
      </c>
      <c r="AQ58">
        <v>0</v>
      </c>
      <c r="AR58">
        <v>2.2080000000000002</v>
      </c>
      <c r="AS58">
        <v>4.7081999999999997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2491.8037160000013</v>
      </c>
    </row>
    <row r="59" spans="1:117">
      <c r="A59" t="s">
        <v>101</v>
      </c>
      <c r="B59">
        <v>0</v>
      </c>
      <c r="C59">
        <v>14.7</v>
      </c>
      <c r="D59">
        <v>29.4</v>
      </c>
      <c r="E59">
        <v>0</v>
      </c>
      <c r="F59">
        <v>0</v>
      </c>
      <c r="G59">
        <v>71.241600000000005</v>
      </c>
      <c r="H59">
        <v>0</v>
      </c>
      <c r="I59">
        <v>0</v>
      </c>
      <c r="J59">
        <v>46.031999999999996</v>
      </c>
      <c r="K59">
        <v>679.49316799999997</v>
      </c>
      <c r="L59">
        <v>435.435</v>
      </c>
      <c r="M59">
        <v>92</v>
      </c>
      <c r="N59">
        <v>118.125</v>
      </c>
      <c r="O59">
        <v>61.832811999999997</v>
      </c>
      <c r="P59">
        <v>123.375</v>
      </c>
      <c r="Q59">
        <v>10.911809999999999</v>
      </c>
      <c r="R59">
        <v>42.392195999999998</v>
      </c>
      <c r="S59">
        <v>26.390910000000002</v>
      </c>
      <c r="T59">
        <v>0</v>
      </c>
      <c r="U59">
        <v>418.77</v>
      </c>
      <c r="V59">
        <v>20.731850000000001</v>
      </c>
      <c r="W59">
        <v>46.399079999999998</v>
      </c>
      <c r="X59">
        <v>125.88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1.9245000000000001</v>
      </c>
      <c r="AF59">
        <v>0</v>
      </c>
      <c r="AG59">
        <v>43.574399999999997</v>
      </c>
      <c r="AH59">
        <v>0</v>
      </c>
      <c r="AI59">
        <v>0</v>
      </c>
      <c r="AJ59">
        <v>0</v>
      </c>
      <c r="AK59">
        <v>54.059399999999997</v>
      </c>
      <c r="AL59">
        <v>1.3944000000000001</v>
      </c>
      <c r="AM59">
        <v>0</v>
      </c>
      <c r="AN59">
        <v>0.82259000000000004</v>
      </c>
      <c r="AO59">
        <v>0</v>
      </c>
      <c r="AP59">
        <v>0</v>
      </c>
      <c r="AQ59">
        <v>13.797000000000001</v>
      </c>
      <c r="AR59">
        <v>2.2080000000000002</v>
      </c>
      <c r="AS59">
        <v>4.7081999999999997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2505.6007160000013</v>
      </c>
    </row>
    <row r="60" spans="1:117">
      <c r="A60" t="s">
        <v>102</v>
      </c>
      <c r="B60">
        <v>0</v>
      </c>
      <c r="C60">
        <v>14.7</v>
      </c>
      <c r="D60">
        <v>29.4</v>
      </c>
      <c r="E60">
        <v>0</v>
      </c>
      <c r="F60">
        <v>0</v>
      </c>
      <c r="G60">
        <v>71.241600000000005</v>
      </c>
      <c r="H60">
        <v>0</v>
      </c>
      <c r="I60">
        <v>0</v>
      </c>
      <c r="J60">
        <v>46.031999999999996</v>
      </c>
      <c r="K60">
        <v>679.49316799999997</v>
      </c>
      <c r="L60">
        <v>435.435</v>
      </c>
      <c r="M60">
        <v>92</v>
      </c>
      <c r="N60">
        <v>118.125</v>
      </c>
      <c r="O60">
        <v>61.832811999999997</v>
      </c>
      <c r="P60">
        <v>123.375</v>
      </c>
      <c r="Q60">
        <v>10.911809999999999</v>
      </c>
      <c r="R60">
        <v>42.392195999999998</v>
      </c>
      <c r="S60">
        <v>26.390910000000002</v>
      </c>
      <c r="T60">
        <v>0</v>
      </c>
      <c r="U60">
        <v>418.77</v>
      </c>
      <c r="V60">
        <v>20.731850000000001</v>
      </c>
      <c r="W60">
        <v>46.399079999999998</v>
      </c>
      <c r="X60">
        <v>125.88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1.9245000000000001</v>
      </c>
      <c r="AF60">
        <v>0</v>
      </c>
      <c r="AG60">
        <v>43.574399999999997</v>
      </c>
      <c r="AH60">
        <v>0</v>
      </c>
      <c r="AI60">
        <v>0</v>
      </c>
      <c r="AJ60">
        <v>0</v>
      </c>
      <c r="AK60">
        <v>54.059399999999997</v>
      </c>
      <c r="AL60">
        <v>1.3944000000000001</v>
      </c>
      <c r="AM60">
        <v>0</v>
      </c>
      <c r="AN60">
        <v>0.82259000000000004</v>
      </c>
      <c r="AO60">
        <v>0</v>
      </c>
      <c r="AP60">
        <v>0</v>
      </c>
      <c r="AQ60">
        <v>13.797000000000001</v>
      </c>
      <c r="AR60">
        <v>2.2080000000000002</v>
      </c>
      <c r="AS60">
        <v>4.7081999999999997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2505.6007160000013</v>
      </c>
    </row>
    <row r="61" spans="1:117">
      <c r="A61" t="s">
        <v>103</v>
      </c>
      <c r="B61">
        <v>0</v>
      </c>
      <c r="C61">
        <v>14.7</v>
      </c>
      <c r="D61">
        <v>29.4</v>
      </c>
      <c r="E61">
        <v>0</v>
      </c>
      <c r="F61">
        <v>0</v>
      </c>
      <c r="G61">
        <v>71.241600000000005</v>
      </c>
      <c r="H61">
        <v>0</v>
      </c>
      <c r="I61">
        <v>0</v>
      </c>
      <c r="J61">
        <v>46.031999999999996</v>
      </c>
      <c r="K61">
        <v>679.49316799999997</v>
      </c>
      <c r="L61">
        <v>435.435</v>
      </c>
      <c r="M61">
        <v>92</v>
      </c>
      <c r="N61">
        <v>118.125</v>
      </c>
      <c r="O61">
        <v>61.832811999999997</v>
      </c>
      <c r="P61">
        <v>123.375</v>
      </c>
      <c r="Q61">
        <v>10.911809999999999</v>
      </c>
      <c r="R61">
        <v>42.392195999999998</v>
      </c>
      <c r="S61">
        <v>26.390910000000002</v>
      </c>
      <c r="T61">
        <v>0</v>
      </c>
      <c r="U61">
        <v>418.77</v>
      </c>
      <c r="V61">
        <v>20.731850000000001</v>
      </c>
      <c r="W61">
        <v>46.399079999999998</v>
      </c>
      <c r="X61">
        <v>125.88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1.9245000000000001</v>
      </c>
      <c r="AF61">
        <v>0</v>
      </c>
      <c r="AG61">
        <v>43.574399999999997</v>
      </c>
      <c r="AH61">
        <v>0</v>
      </c>
      <c r="AI61">
        <v>0</v>
      </c>
      <c r="AJ61">
        <v>0</v>
      </c>
      <c r="AK61">
        <v>54.059399999999997</v>
      </c>
      <c r="AL61">
        <v>1.3944000000000001</v>
      </c>
      <c r="AM61">
        <v>0</v>
      </c>
      <c r="AN61">
        <v>0.82259000000000004</v>
      </c>
      <c r="AO61">
        <v>0</v>
      </c>
      <c r="AP61">
        <v>0</v>
      </c>
      <c r="AQ61">
        <v>13.797000000000001</v>
      </c>
      <c r="AR61">
        <v>2.2080000000000002</v>
      </c>
      <c r="AS61">
        <v>4.7081999999999997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2505.6007160000013</v>
      </c>
    </row>
    <row r="62" spans="1:117">
      <c r="A62" t="s">
        <v>104</v>
      </c>
      <c r="B62">
        <v>0</v>
      </c>
      <c r="C62">
        <v>14.7</v>
      </c>
      <c r="D62">
        <v>29.4</v>
      </c>
      <c r="E62">
        <v>0</v>
      </c>
      <c r="F62">
        <v>0</v>
      </c>
      <c r="G62">
        <v>71.241600000000005</v>
      </c>
      <c r="H62">
        <v>0</v>
      </c>
      <c r="I62">
        <v>0</v>
      </c>
      <c r="J62">
        <v>46.031999999999996</v>
      </c>
      <c r="K62">
        <v>679.49316799999997</v>
      </c>
      <c r="L62">
        <v>435.435</v>
      </c>
      <c r="M62">
        <v>92</v>
      </c>
      <c r="N62">
        <v>118.125</v>
      </c>
      <c r="O62">
        <v>61.832811999999997</v>
      </c>
      <c r="P62">
        <v>123.375</v>
      </c>
      <c r="Q62">
        <v>10.911809999999999</v>
      </c>
      <c r="R62">
        <v>42.392195999999998</v>
      </c>
      <c r="S62">
        <v>26.390910000000002</v>
      </c>
      <c r="T62">
        <v>0</v>
      </c>
      <c r="U62">
        <v>418.77</v>
      </c>
      <c r="V62">
        <v>20.731850000000001</v>
      </c>
      <c r="W62">
        <v>46.399079999999998</v>
      </c>
      <c r="X62">
        <v>125.88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1.9245000000000001</v>
      </c>
      <c r="AF62">
        <v>0</v>
      </c>
      <c r="AG62">
        <v>43.574399999999997</v>
      </c>
      <c r="AH62">
        <v>0</v>
      </c>
      <c r="AI62">
        <v>0</v>
      </c>
      <c r="AJ62">
        <v>0</v>
      </c>
      <c r="AK62">
        <v>54.059399999999997</v>
      </c>
      <c r="AL62">
        <v>1.3944000000000001</v>
      </c>
      <c r="AM62">
        <v>0</v>
      </c>
      <c r="AN62">
        <v>0.82259000000000004</v>
      </c>
      <c r="AO62">
        <v>0</v>
      </c>
      <c r="AP62">
        <v>0</v>
      </c>
      <c r="AQ62">
        <v>27.594000000000001</v>
      </c>
      <c r="AR62">
        <v>2.2080000000000002</v>
      </c>
      <c r="AS62">
        <v>4.7081999999999997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2519.3977160000013</v>
      </c>
    </row>
    <row r="63" spans="1:117">
      <c r="A63" t="s">
        <v>105</v>
      </c>
      <c r="B63">
        <v>0</v>
      </c>
      <c r="C63">
        <v>14.7</v>
      </c>
      <c r="D63">
        <v>29.4</v>
      </c>
      <c r="E63">
        <v>0</v>
      </c>
      <c r="F63">
        <v>0</v>
      </c>
      <c r="G63">
        <v>71.241600000000005</v>
      </c>
      <c r="H63">
        <v>0</v>
      </c>
      <c r="I63">
        <v>0</v>
      </c>
      <c r="J63">
        <v>46.031999999999996</v>
      </c>
      <c r="K63">
        <v>679.49316799999997</v>
      </c>
      <c r="L63">
        <v>435.435</v>
      </c>
      <c r="M63">
        <v>92</v>
      </c>
      <c r="N63">
        <v>118.125</v>
      </c>
      <c r="O63">
        <v>61.832811999999997</v>
      </c>
      <c r="P63">
        <v>123.375</v>
      </c>
      <c r="Q63">
        <v>10.911809999999999</v>
      </c>
      <c r="R63">
        <v>42.392195999999998</v>
      </c>
      <c r="S63">
        <v>26.390910000000002</v>
      </c>
      <c r="T63">
        <v>0</v>
      </c>
      <c r="U63">
        <v>418.77</v>
      </c>
      <c r="V63">
        <v>20.731850000000001</v>
      </c>
      <c r="W63">
        <v>46.399079999999998</v>
      </c>
      <c r="X63">
        <v>125.88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1.9245000000000001</v>
      </c>
      <c r="AF63">
        <v>0</v>
      </c>
      <c r="AG63">
        <v>43.574399999999997</v>
      </c>
      <c r="AH63">
        <v>0</v>
      </c>
      <c r="AI63">
        <v>0</v>
      </c>
      <c r="AJ63">
        <v>0</v>
      </c>
      <c r="AK63">
        <v>54.059399999999997</v>
      </c>
      <c r="AL63">
        <v>1.3944000000000001</v>
      </c>
      <c r="AM63">
        <v>0</v>
      </c>
      <c r="AN63">
        <v>0.82259000000000004</v>
      </c>
      <c r="AO63">
        <v>0</v>
      </c>
      <c r="AP63">
        <v>0</v>
      </c>
      <c r="AQ63">
        <v>27.594000000000001</v>
      </c>
      <c r="AR63">
        <v>2.2080000000000002</v>
      </c>
      <c r="AS63">
        <v>4.7081999999999997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2519.3977160000013</v>
      </c>
    </row>
    <row r="64" spans="1:117">
      <c r="A64" t="s">
        <v>106</v>
      </c>
      <c r="B64">
        <v>0</v>
      </c>
      <c r="C64">
        <v>14.7</v>
      </c>
      <c r="D64">
        <v>29.4</v>
      </c>
      <c r="E64">
        <v>0</v>
      </c>
      <c r="F64">
        <v>0</v>
      </c>
      <c r="G64">
        <v>71.241600000000005</v>
      </c>
      <c r="H64">
        <v>0</v>
      </c>
      <c r="I64">
        <v>0</v>
      </c>
      <c r="J64">
        <v>46.031999999999996</v>
      </c>
      <c r="K64">
        <v>679.49316799999997</v>
      </c>
      <c r="L64">
        <v>435.435</v>
      </c>
      <c r="M64">
        <v>92</v>
      </c>
      <c r="N64">
        <v>118.125</v>
      </c>
      <c r="O64">
        <v>61.832811999999997</v>
      </c>
      <c r="P64">
        <v>123.375</v>
      </c>
      <c r="Q64">
        <v>10.911809999999999</v>
      </c>
      <c r="R64">
        <v>42.392195999999998</v>
      </c>
      <c r="S64">
        <v>26.390910000000002</v>
      </c>
      <c r="T64">
        <v>0</v>
      </c>
      <c r="U64">
        <v>418.77</v>
      </c>
      <c r="V64">
        <v>20.731850000000001</v>
      </c>
      <c r="W64">
        <v>46.399079999999998</v>
      </c>
      <c r="X64">
        <v>125.88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1.9245000000000001</v>
      </c>
      <c r="AF64">
        <v>0</v>
      </c>
      <c r="AG64">
        <v>43.574399999999997</v>
      </c>
      <c r="AH64">
        <v>0</v>
      </c>
      <c r="AI64">
        <v>0</v>
      </c>
      <c r="AJ64">
        <v>0</v>
      </c>
      <c r="AK64">
        <v>54.059399999999997</v>
      </c>
      <c r="AL64">
        <v>1.3944000000000001</v>
      </c>
      <c r="AM64">
        <v>0</v>
      </c>
      <c r="AN64">
        <v>0.82259000000000004</v>
      </c>
      <c r="AO64">
        <v>0</v>
      </c>
      <c r="AP64">
        <v>0</v>
      </c>
      <c r="AQ64">
        <v>41.390999999999998</v>
      </c>
      <c r="AR64">
        <v>2.2080000000000002</v>
      </c>
      <c r="AS64">
        <v>4.7081999999999997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2533.1947160000013</v>
      </c>
    </row>
    <row r="65" spans="1:117">
      <c r="A65" t="s">
        <v>107</v>
      </c>
      <c r="B65">
        <v>0</v>
      </c>
      <c r="C65">
        <v>14.7</v>
      </c>
      <c r="D65">
        <v>29.4</v>
      </c>
      <c r="E65">
        <v>0</v>
      </c>
      <c r="F65">
        <v>0</v>
      </c>
      <c r="G65">
        <v>71.241600000000005</v>
      </c>
      <c r="H65">
        <v>0</v>
      </c>
      <c r="I65">
        <v>0</v>
      </c>
      <c r="J65">
        <v>46.031999999999996</v>
      </c>
      <c r="K65">
        <v>679.49316799999997</v>
      </c>
      <c r="L65">
        <v>435.435</v>
      </c>
      <c r="M65">
        <v>92</v>
      </c>
      <c r="N65">
        <v>118.125</v>
      </c>
      <c r="O65">
        <v>61.832811999999997</v>
      </c>
      <c r="P65">
        <v>123.375</v>
      </c>
      <c r="Q65">
        <v>10.911809999999999</v>
      </c>
      <c r="R65">
        <v>42.392195999999998</v>
      </c>
      <c r="S65">
        <v>26.390910000000002</v>
      </c>
      <c r="T65">
        <v>0</v>
      </c>
      <c r="U65">
        <v>418.77</v>
      </c>
      <c r="V65">
        <v>20.731850000000001</v>
      </c>
      <c r="W65">
        <v>46.399079999999998</v>
      </c>
      <c r="X65">
        <v>125.88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1.9245000000000001</v>
      </c>
      <c r="AF65">
        <v>0</v>
      </c>
      <c r="AG65">
        <v>43.574399999999997</v>
      </c>
      <c r="AH65">
        <v>0</v>
      </c>
      <c r="AI65">
        <v>0</v>
      </c>
      <c r="AJ65">
        <v>0</v>
      </c>
      <c r="AK65">
        <v>54.059399999999997</v>
      </c>
      <c r="AL65">
        <v>1.3944000000000001</v>
      </c>
      <c r="AM65">
        <v>0</v>
      </c>
      <c r="AN65">
        <v>0.82259000000000004</v>
      </c>
      <c r="AO65">
        <v>0</v>
      </c>
      <c r="AP65">
        <v>0</v>
      </c>
      <c r="AQ65">
        <v>41.390999999999998</v>
      </c>
      <c r="AR65">
        <v>2.2080000000000002</v>
      </c>
      <c r="AS65">
        <v>4.7081999999999997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2533.1947160000013</v>
      </c>
    </row>
    <row r="66" spans="1:117">
      <c r="A66" t="s">
        <v>108</v>
      </c>
      <c r="B66">
        <v>0</v>
      </c>
      <c r="C66">
        <v>14.7</v>
      </c>
      <c r="D66">
        <v>29.4</v>
      </c>
      <c r="E66">
        <v>0</v>
      </c>
      <c r="F66">
        <v>0</v>
      </c>
      <c r="G66">
        <v>71.241600000000005</v>
      </c>
      <c r="H66">
        <v>0</v>
      </c>
      <c r="I66">
        <v>0</v>
      </c>
      <c r="J66">
        <v>46.031999999999996</v>
      </c>
      <c r="K66">
        <v>679.49316799999997</v>
      </c>
      <c r="L66">
        <v>435.435</v>
      </c>
      <c r="M66">
        <v>92</v>
      </c>
      <c r="N66">
        <v>118.125</v>
      </c>
      <c r="O66">
        <v>61.832811999999997</v>
      </c>
      <c r="P66">
        <v>123.375</v>
      </c>
      <c r="Q66">
        <v>10.911809999999999</v>
      </c>
      <c r="R66">
        <v>42.392195999999998</v>
      </c>
      <c r="S66">
        <v>26.390910000000002</v>
      </c>
      <c r="T66">
        <v>0</v>
      </c>
      <c r="U66">
        <v>418.77</v>
      </c>
      <c r="V66">
        <v>20.731850000000001</v>
      </c>
      <c r="W66">
        <v>46.399079999999998</v>
      </c>
      <c r="X66">
        <v>125.88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1.9245000000000001</v>
      </c>
      <c r="AF66">
        <v>0</v>
      </c>
      <c r="AG66">
        <v>43.574399999999997</v>
      </c>
      <c r="AH66">
        <v>0</v>
      </c>
      <c r="AI66">
        <v>0</v>
      </c>
      <c r="AJ66">
        <v>0</v>
      </c>
      <c r="AK66">
        <v>54.059399999999997</v>
      </c>
      <c r="AL66">
        <v>1.3944000000000001</v>
      </c>
      <c r="AM66">
        <v>0</v>
      </c>
      <c r="AN66">
        <v>0.82259000000000004</v>
      </c>
      <c r="AO66">
        <v>0</v>
      </c>
      <c r="AP66">
        <v>0</v>
      </c>
      <c r="AQ66">
        <v>41.390999999999998</v>
      </c>
      <c r="AR66">
        <v>2.2080000000000002</v>
      </c>
      <c r="AS66">
        <v>4.7081999999999997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2533.1947160000013</v>
      </c>
    </row>
    <row r="67" spans="1:117">
      <c r="A67" t="s">
        <v>109</v>
      </c>
      <c r="B67">
        <v>0</v>
      </c>
      <c r="C67">
        <v>14.7</v>
      </c>
      <c r="D67">
        <v>29.4</v>
      </c>
      <c r="E67">
        <v>0</v>
      </c>
      <c r="F67">
        <v>0</v>
      </c>
      <c r="G67">
        <v>71.241600000000005</v>
      </c>
      <c r="H67">
        <v>0</v>
      </c>
      <c r="I67">
        <v>0</v>
      </c>
      <c r="J67">
        <v>46.031999999999996</v>
      </c>
      <c r="K67">
        <v>679.49316799999997</v>
      </c>
      <c r="L67">
        <v>435.435</v>
      </c>
      <c r="M67">
        <v>92</v>
      </c>
      <c r="N67">
        <v>118.125</v>
      </c>
      <c r="O67">
        <v>61.832811999999997</v>
      </c>
      <c r="P67">
        <v>123.375</v>
      </c>
      <c r="Q67">
        <v>10.911809999999999</v>
      </c>
      <c r="R67">
        <v>42.392195999999998</v>
      </c>
      <c r="S67">
        <v>26.390910000000002</v>
      </c>
      <c r="T67">
        <v>0</v>
      </c>
      <c r="U67">
        <v>418.77</v>
      </c>
      <c r="V67">
        <v>20.731850000000001</v>
      </c>
      <c r="W67">
        <v>46.399079999999998</v>
      </c>
      <c r="X67">
        <v>125.88</v>
      </c>
      <c r="Y67">
        <v>0</v>
      </c>
      <c r="Z67">
        <v>6.5208000000000004</v>
      </c>
      <c r="AA67">
        <v>0</v>
      </c>
      <c r="AB67">
        <v>0</v>
      </c>
      <c r="AC67">
        <v>0</v>
      </c>
      <c r="AD67">
        <v>0</v>
      </c>
      <c r="AE67">
        <v>16.478852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54.059399999999997</v>
      </c>
      <c r="AL67">
        <v>1.3944000000000001</v>
      </c>
      <c r="AM67">
        <v>0</v>
      </c>
      <c r="AN67">
        <v>0.82259000000000004</v>
      </c>
      <c r="AO67">
        <v>0</v>
      </c>
      <c r="AP67">
        <v>0</v>
      </c>
      <c r="AQ67">
        <v>41.390999999999998</v>
      </c>
      <c r="AR67">
        <v>38.64</v>
      </c>
      <c r="AS67">
        <v>4.7081999999999997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2599.5758680000008</v>
      </c>
    </row>
    <row r="68" spans="1:117">
      <c r="A68" t="s">
        <v>110</v>
      </c>
      <c r="B68">
        <v>0</v>
      </c>
      <c r="C68">
        <v>14.7</v>
      </c>
      <c r="D68">
        <v>29.4</v>
      </c>
      <c r="E68">
        <v>0</v>
      </c>
      <c r="F68">
        <v>0</v>
      </c>
      <c r="G68">
        <v>71.241600000000005</v>
      </c>
      <c r="H68">
        <v>0</v>
      </c>
      <c r="I68">
        <v>0</v>
      </c>
      <c r="J68">
        <v>46.031999999999996</v>
      </c>
      <c r="K68">
        <v>679.49316799999997</v>
      </c>
      <c r="L68">
        <v>435.435</v>
      </c>
      <c r="M68">
        <v>92</v>
      </c>
      <c r="N68">
        <v>118.125</v>
      </c>
      <c r="O68">
        <v>61.832811999999997</v>
      </c>
      <c r="P68">
        <v>123.375</v>
      </c>
      <c r="Q68">
        <v>10.911809999999999</v>
      </c>
      <c r="R68">
        <v>42.392195999999998</v>
      </c>
      <c r="S68">
        <v>26.390910000000002</v>
      </c>
      <c r="T68">
        <v>0</v>
      </c>
      <c r="U68">
        <v>418.77</v>
      </c>
      <c r="V68">
        <v>20.731850000000001</v>
      </c>
      <c r="W68">
        <v>46.399079999999998</v>
      </c>
      <c r="X68">
        <v>125.88</v>
      </c>
      <c r="Y68">
        <v>0</v>
      </c>
      <c r="Z68">
        <v>6.5208000000000004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54.059399999999997</v>
      </c>
      <c r="AL68">
        <v>1.3944000000000001</v>
      </c>
      <c r="AM68">
        <v>0</v>
      </c>
      <c r="AN68">
        <v>0.82259000000000004</v>
      </c>
      <c r="AO68">
        <v>0</v>
      </c>
      <c r="AP68">
        <v>0</v>
      </c>
      <c r="AQ68">
        <v>41.390999999999998</v>
      </c>
      <c r="AR68">
        <v>38.64</v>
      </c>
      <c r="AS68">
        <v>4.7081999999999997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2599.5758680000008</v>
      </c>
    </row>
    <row r="69" spans="1:117">
      <c r="A69" t="s">
        <v>111</v>
      </c>
      <c r="B69">
        <v>0</v>
      </c>
      <c r="C69">
        <v>14.7</v>
      </c>
      <c r="D69">
        <v>29.4</v>
      </c>
      <c r="E69">
        <v>0</v>
      </c>
      <c r="F69">
        <v>0</v>
      </c>
      <c r="G69">
        <v>71.241600000000005</v>
      </c>
      <c r="H69">
        <v>0</v>
      </c>
      <c r="I69">
        <v>0</v>
      </c>
      <c r="J69">
        <v>46.031999999999996</v>
      </c>
      <c r="K69">
        <v>679.49316799999997</v>
      </c>
      <c r="L69">
        <v>435.435</v>
      </c>
      <c r="M69">
        <v>92</v>
      </c>
      <c r="N69">
        <v>118.125</v>
      </c>
      <c r="O69">
        <v>61.832811999999997</v>
      </c>
      <c r="P69">
        <v>123.375</v>
      </c>
      <c r="Q69">
        <v>10.911809999999999</v>
      </c>
      <c r="R69">
        <v>42.392195999999998</v>
      </c>
      <c r="S69">
        <v>26.390910000000002</v>
      </c>
      <c r="T69">
        <v>0</v>
      </c>
      <c r="U69">
        <v>418.77</v>
      </c>
      <c r="V69">
        <v>20.731850000000001</v>
      </c>
      <c r="W69">
        <v>46.399079999999998</v>
      </c>
      <c r="X69">
        <v>125.88</v>
      </c>
      <c r="Y69">
        <v>0</v>
      </c>
      <c r="Z69">
        <v>6.5208000000000004</v>
      </c>
      <c r="AA69">
        <v>0</v>
      </c>
      <c r="AB69">
        <v>0</v>
      </c>
      <c r="AC69">
        <v>0</v>
      </c>
      <c r="AD69">
        <v>0</v>
      </c>
      <c r="AE69">
        <v>16.478852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54.059399999999997</v>
      </c>
      <c r="AL69">
        <v>1.3944000000000001</v>
      </c>
      <c r="AM69">
        <v>0</v>
      </c>
      <c r="AN69">
        <v>0.82259000000000004</v>
      </c>
      <c r="AO69">
        <v>0</v>
      </c>
      <c r="AP69">
        <v>0</v>
      </c>
      <c r="AQ69">
        <v>41.390999999999998</v>
      </c>
      <c r="AR69">
        <v>2.2080000000000002</v>
      </c>
      <c r="AS69">
        <v>4.7081999999999997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2583.4096680000011</v>
      </c>
    </row>
    <row r="70" spans="1:117">
      <c r="A70" t="s">
        <v>112</v>
      </c>
      <c r="B70">
        <v>0</v>
      </c>
      <c r="C70">
        <v>14.7</v>
      </c>
      <c r="D70">
        <v>29.4</v>
      </c>
      <c r="E70">
        <v>0</v>
      </c>
      <c r="F70">
        <v>0</v>
      </c>
      <c r="G70">
        <v>71.241600000000005</v>
      </c>
      <c r="H70">
        <v>0</v>
      </c>
      <c r="I70">
        <v>0</v>
      </c>
      <c r="J70">
        <v>46.031999999999996</v>
      </c>
      <c r="K70">
        <v>679.49316799999997</v>
      </c>
      <c r="L70">
        <v>435.435</v>
      </c>
      <c r="M70">
        <v>92</v>
      </c>
      <c r="N70">
        <v>118.125</v>
      </c>
      <c r="O70">
        <v>61.832811999999997</v>
      </c>
      <c r="P70">
        <v>123.375</v>
      </c>
      <c r="Q70">
        <v>10.911809999999999</v>
      </c>
      <c r="R70">
        <v>42.392195999999998</v>
      </c>
      <c r="S70">
        <v>26.390910000000002</v>
      </c>
      <c r="T70">
        <v>0</v>
      </c>
      <c r="U70">
        <v>418.77</v>
      </c>
      <c r="V70">
        <v>20.731850000000001</v>
      </c>
      <c r="W70">
        <v>46.399079999999998</v>
      </c>
      <c r="X70">
        <v>125.88</v>
      </c>
      <c r="Y70">
        <v>0</v>
      </c>
      <c r="Z70">
        <v>1.1000000000000001</v>
      </c>
      <c r="AA70">
        <v>0</v>
      </c>
      <c r="AB70">
        <v>0</v>
      </c>
      <c r="AC70">
        <v>0</v>
      </c>
      <c r="AD70">
        <v>0</v>
      </c>
      <c r="AE70">
        <v>16.478852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54.059399999999997</v>
      </c>
      <c r="AL70">
        <v>1.3944000000000001</v>
      </c>
      <c r="AM70">
        <v>0</v>
      </c>
      <c r="AN70">
        <v>0.82259000000000004</v>
      </c>
      <c r="AO70">
        <v>0</v>
      </c>
      <c r="AP70">
        <v>0</v>
      </c>
      <c r="AQ70">
        <v>41.390999999999998</v>
      </c>
      <c r="AR70">
        <v>2.2080000000000002</v>
      </c>
      <c r="AS70">
        <v>4.7081999999999997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2599.3910680000013</v>
      </c>
    </row>
    <row r="71" spans="1:117">
      <c r="A71" t="s">
        <v>113</v>
      </c>
      <c r="B71">
        <v>0</v>
      </c>
      <c r="C71">
        <v>14.7</v>
      </c>
      <c r="D71">
        <v>29.4</v>
      </c>
      <c r="E71">
        <v>0</v>
      </c>
      <c r="F71">
        <v>0</v>
      </c>
      <c r="G71">
        <v>71.241600000000005</v>
      </c>
      <c r="H71">
        <v>0</v>
      </c>
      <c r="I71">
        <v>0</v>
      </c>
      <c r="J71">
        <v>46.031999999999996</v>
      </c>
      <c r="K71">
        <v>679.49316799999997</v>
      </c>
      <c r="L71">
        <v>435.435</v>
      </c>
      <c r="M71">
        <v>92</v>
      </c>
      <c r="N71">
        <v>118.125</v>
      </c>
      <c r="O71">
        <v>61.832811999999997</v>
      </c>
      <c r="P71">
        <v>123.375</v>
      </c>
      <c r="Q71">
        <v>10.911809999999999</v>
      </c>
      <c r="R71">
        <v>42.392195999999998</v>
      </c>
      <c r="S71">
        <v>26.390910000000002</v>
      </c>
      <c r="T71">
        <v>0</v>
      </c>
      <c r="U71">
        <v>418.77</v>
      </c>
      <c r="V71">
        <v>20.731850000000001</v>
      </c>
      <c r="W71">
        <v>46.399079999999998</v>
      </c>
      <c r="X71">
        <v>125.88</v>
      </c>
      <c r="Y71">
        <v>0</v>
      </c>
      <c r="Z71">
        <v>1.1000000000000001</v>
      </c>
      <c r="AA71">
        <v>0</v>
      </c>
      <c r="AB71">
        <v>3.3325</v>
      </c>
      <c r="AC71">
        <v>0</v>
      </c>
      <c r="AD71">
        <v>0</v>
      </c>
      <c r="AE71">
        <v>16.478852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54.059399999999997</v>
      </c>
      <c r="AL71">
        <v>1.3944000000000001</v>
      </c>
      <c r="AM71">
        <v>0</v>
      </c>
      <c r="AN71">
        <v>0.82259000000000004</v>
      </c>
      <c r="AO71">
        <v>0</v>
      </c>
      <c r="AP71">
        <v>0</v>
      </c>
      <c r="AQ71">
        <v>41.390999999999998</v>
      </c>
      <c r="AR71">
        <v>2.2080000000000002</v>
      </c>
      <c r="AS71">
        <v>6.0533999999999999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2641.3527680000011</v>
      </c>
    </row>
    <row r="72" spans="1:117">
      <c r="A72" t="s">
        <v>114</v>
      </c>
      <c r="B72">
        <v>0</v>
      </c>
      <c r="C72">
        <v>14.7</v>
      </c>
      <c r="D72">
        <v>29.4</v>
      </c>
      <c r="E72">
        <v>0</v>
      </c>
      <c r="F72">
        <v>0</v>
      </c>
      <c r="G72">
        <v>71.241600000000005</v>
      </c>
      <c r="H72">
        <v>0</v>
      </c>
      <c r="I72">
        <v>0</v>
      </c>
      <c r="J72">
        <v>46.031999999999996</v>
      </c>
      <c r="K72">
        <v>679.49316799999997</v>
      </c>
      <c r="L72">
        <v>435.435</v>
      </c>
      <c r="M72">
        <v>92</v>
      </c>
      <c r="N72">
        <v>118.125</v>
      </c>
      <c r="O72">
        <v>61.832811999999997</v>
      </c>
      <c r="P72">
        <v>123.375</v>
      </c>
      <c r="Q72">
        <v>10.911809999999999</v>
      </c>
      <c r="R72">
        <v>42.392195999999998</v>
      </c>
      <c r="S72">
        <v>26.390910000000002</v>
      </c>
      <c r="T72">
        <v>0</v>
      </c>
      <c r="U72">
        <v>418.77</v>
      </c>
      <c r="V72">
        <v>20.731850000000001</v>
      </c>
      <c r="W72">
        <v>46.399079999999998</v>
      </c>
      <c r="X72">
        <v>125.88</v>
      </c>
      <c r="Y72">
        <v>0</v>
      </c>
      <c r="Z72">
        <v>1.1000000000000001</v>
      </c>
      <c r="AA72">
        <v>7.9</v>
      </c>
      <c r="AB72">
        <v>13.17004</v>
      </c>
      <c r="AC72">
        <v>0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54.059399999999997</v>
      </c>
      <c r="AL72">
        <v>6.9720000000000004</v>
      </c>
      <c r="AM72">
        <v>5.2786799999999996</v>
      </c>
      <c r="AN72">
        <v>0.82259000000000004</v>
      </c>
      <c r="AO72">
        <v>0</v>
      </c>
      <c r="AP72">
        <v>0</v>
      </c>
      <c r="AQ72">
        <v>41.390999999999998</v>
      </c>
      <c r="AR72">
        <v>2.2080000000000002</v>
      </c>
      <c r="AS72">
        <v>6.0533999999999999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2711.4422240000008</v>
      </c>
    </row>
    <row r="73" spans="1:117">
      <c r="A73" t="s">
        <v>115</v>
      </c>
      <c r="B73">
        <v>0</v>
      </c>
      <c r="C73">
        <v>14.7</v>
      </c>
      <c r="D73">
        <v>29.4</v>
      </c>
      <c r="E73">
        <v>0</v>
      </c>
      <c r="F73">
        <v>0</v>
      </c>
      <c r="G73">
        <v>71.241600000000005</v>
      </c>
      <c r="H73">
        <v>0</v>
      </c>
      <c r="I73">
        <v>0</v>
      </c>
      <c r="J73">
        <v>46.031999999999996</v>
      </c>
      <c r="K73">
        <v>679.49316799999997</v>
      </c>
      <c r="L73">
        <v>435.435</v>
      </c>
      <c r="M73">
        <v>92</v>
      </c>
      <c r="N73">
        <v>118.125</v>
      </c>
      <c r="O73">
        <v>61.832811999999997</v>
      </c>
      <c r="P73">
        <v>123.375</v>
      </c>
      <c r="Q73">
        <v>10.911809999999999</v>
      </c>
      <c r="R73">
        <v>42.392195999999998</v>
      </c>
      <c r="S73">
        <v>26.390910000000002</v>
      </c>
      <c r="T73">
        <v>0</v>
      </c>
      <c r="U73">
        <v>418.77</v>
      </c>
      <c r="V73">
        <v>20.731850000000001</v>
      </c>
      <c r="W73">
        <v>46.399079999999998</v>
      </c>
      <c r="X73">
        <v>125.88</v>
      </c>
      <c r="Y73">
        <v>0</v>
      </c>
      <c r="Z73">
        <v>19.5624</v>
      </c>
      <c r="AA73">
        <v>20.50366</v>
      </c>
      <c r="AB73">
        <v>26.34008</v>
      </c>
      <c r="AC73">
        <v>0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54.059399999999997</v>
      </c>
      <c r="AL73">
        <v>55.776000000000003</v>
      </c>
      <c r="AM73">
        <v>10.557359999999999</v>
      </c>
      <c r="AN73">
        <v>0.82259000000000004</v>
      </c>
      <c r="AO73">
        <v>0</v>
      </c>
      <c r="AP73">
        <v>0.25619999999999998</v>
      </c>
      <c r="AQ73">
        <v>41.390999999999998</v>
      </c>
      <c r="AR73">
        <v>2.2080000000000002</v>
      </c>
      <c r="AS73">
        <v>6.0533999999999999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2844.5060920000001</v>
      </c>
    </row>
    <row r="74" spans="1:117">
      <c r="A74" t="s">
        <v>116</v>
      </c>
      <c r="B74">
        <v>0</v>
      </c>
      <c r="C74">
        <v>14.7</v>
      </c>
      <c r="D74">
        <v>29.4</v>
      </c>
      <c r="E74">
        <v>0</v>
      </c>
      <c r="F74">
        <v>0</v>
      </c>
      <c r="G74">
        <v>71.241600000000005</v>
      </c>
      <c r="H74">
        <v>0</v>
      </c>
      <c r="I74">
        <v>0</v>
      </c>
      <c r="J74">
        <v>46.031999999999996</v>
      </c>
      <c r="K74">
        <v>679.19316800000001</v>
      </c>
      <c r="L74">
        <v>435.435</v>
      </c>
      <c r="M74">
        <v>92</v>
      </c>
      <c r="N74">
        <v>118.125</v>
      </c>
      <c r="O74">
        <v>61.832811999999997</v>
      </c>
      <c r="P74">
        <v>123.375</v>
      </c>
      <c r="Q74">
        <v>10.911809999999999</v>
      </c>
      <c r="R74">
        <v>42.392195999999998</v>
      </c>
      <c r="S74">
        <v>26.390910000000002</v>
      </c>
      <c r="T74">
        <v>0</v>
      </c>
      <c r="U74">
        <v>418.77</v>
      </c>
      <c r="V74">
        <v>20.731850000000001</v>
      </c>
      <c r="W74">
        <v>46.399079999999998</v>
      </c>
      <c r="X74">
        <v>125.88</v>
      </c>
      <c r="Y74">
        <v>0</v>
      </c>
      <c r="Z74">
        <v>19.5624</v>
      </c>
      <c r="AA74">
        <v>28.09872</v>
      </c>
      <c r="AB74">
        <v>26.34008</v>
      </c>
      <c r="AC74">
        <v>0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93.563599999999994</v>
      </c>
      <c r="AI74">
        <v>0</v>
      </c>
      <c r="AJ74">
        <v>0</v>
      </c>
      <c r="AK74">
        <v>54.059399999999997</v>
      </c>
      <c r="AL74">
        <v>55.776000000000003</v>
      </c>
      <c r="AM74">
        <v>15.804048</v>
      </c>
      <c r="AN74">
        <v>0.82259000000000004</v>
      </c>
      <c r="AO74">
        <v>0</v>
      </c>
      <c r="AP74">
        <v>0.25619999999999998</v>
      </c>
      <c r="AQ74">
        <v>41.390999999999998</v>
      </c>
      <c r="AR74">
        <v>2.2080000000000002</v>
      </c>
      <c r="AS74">
        <v>6.0533999999999999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2865.1957680000005</v>
      </c>
    </row>
    <row r="75" spans="1:117">
      <c r="A75" t="s">
        <v>117</v>
      </c>
      <c r="B75">
        <v>0</v>
      </c>
      <c r="C75">
        <v>15.225</v>
      </c>
      <c r="D75">
        <v>29.4</v>
      </c>
      <c r="E75">
        <v>0</v>
      </c>
      <c r="F75">
        <v>0</v>
      </c>
      <c r="G75">
        <v>71.241600000000005</v>
      </c>
      <c r="H75">
        <v>0</v>
      </c>
      <c r="I75">
        <v>0</v>
      </c>
      <c r="J75">
        <v>46.031999999999996</v>
      </c>
      <c r="K75">
        <v>679.19316800000001</v>
      </c>
      <c r="L75">
        <v>435.435</v>
      </c>
      <c r="M75">
        <v>92</v>
      </c>
      <c r="N75">
        <v>118.125</v>
      </c>
      <c r="O75">
        <v>61.832811999999997</v>
      </c>
      <c r="P75">
        <v>123.375</v>
      </c>
      <c r="Q75">
        <v>10.911809999999999</v>
      </c>
      <c r="R75">
        <v>42.392195999999998</v>
      </c>
      <c r="S75">
        <v>26.390910000000002</v>
      </c>
      <c r="T75">
        <v>0</v>
      </c>
      <c r="U75">
        <v>418.77</v>
      </c>
      <c r="V75">
        <v>20.731850000000001</v>
      </c>
      <c r="W75">
        <v>46.399079999999998</v>
      </c>
      <c r="X75">
        <v>125.88</v>
      </c>
      <c r="Y75">
        <v>0</v>
      </c>
      <c r="Z75">
        <v>13.041600000000001</v>
      </c>
      <c r="AA75">
        <v>28.09872</v>
      </c>
      <c r="AB75">
        <v>26.34008</v>
      </c>
      <c r="AC75">
        <v>0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93.563599999999994</v>
      </c>
      <c r="AI75">
        <v>0</v>
      </c>
      <c r="AJ75">
        <v>0</v>
      </c>
      <c r="AK75">
        <v>54.059399999999997</v>
      </c>
      <c r="AL75">
        <v>55.776000000000003</v>
      </c>
      <c r="AM75">
        <v>15.804048</v>
      </c>
      <c r="AN75">
        <v>0.82259000000000004</v>
      </c>
      <c r="AO75">
        <v>0</v>
      </c>
      <c r="AP75">
        <v>0.25619999999999998</v>
      </c>
      <c r="AQ75">
        <v>41.390999999999998</v>
      </c>
      <c r="AR75">
        <v>2.2080000000000002</v>
      </c>
      <c r="AS75">
        <v>6.0533999999999999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2859.1999680000004</v>
      </c>
    </row>
    <row r="76" spans="1:117">
      <c r="A76" t="s">
        <v>118</v>
      </c>
      <c r="B76">
        <v>0</v>
      </c>
      <c r="C76">
        <v>15.225</v>
      </c>
      <c r="D76">
        <v>29.4</v>
      </c>
      <c r="E76">
        <v>0</v>
      </c>
      <c r="F76">
        <v>0</v>
      </c>
      <c r="G76">
        <v>71.241600000000005</v>
      </c>
      <c r="H76">
        <v>0</v>
      </c>
      <c r="I76">
        <v>0</v>
      </c>
      <c r="J76">
        <v>46.031999999999996</v>
      </c>
      <c r="K76">
        <v>679.19316800000001</v>
      </c>
      <c r="L76">
        <v>435.435</v>
      </c>
      <c r="M76">
        <v>92</v>
      </c>
      <c r="N76">
        <v>118.125</v>
      </c>
      <c r="O76">
        <v>61.832811999999997</v>
      </c>
      <c r="P76">
        <v>123.375</v>
      </c>
      <c r="Q76">
        <v>10.911809999999999</v>
      </c>
      <c r="R76">
        <v>42.392195999999998</v>
      </c>
      <c r="S76">
        <v>26.390910000000002</v>
      </c>
      <c r="T76">
        <v>0</v>
      </c>
      <c r="U76">
        <v>418.77</v>
      </c>
      <c r="V76">
        <v>20.731850000000001</v>
      </c>
      <c r="W76">
        <v>46.399079999999998</v>
      </c>
      <c r="X76">
        <v>125.88</v>
      </c>
      <c r="Y76">
        <v>0</v>
      </c>
      <c r="Z76">
        <v>13.041600000000001</v>
      </c>
      <c r="AA76">
        <v>28.09872</v>
      </c>
      <c r="AB76">
        <v>26.34008</v>
      </c>
      <c r="AC76">
        <v>0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93.563599999999994</v>
      </c>
      <c r="AI76">
        <v>0</v>
      </c>
      <c r="AJ76">
        <v>0</v>
      </c>
      <c r="AK76">
        <v>54.059399999999997</v>
      </c>
      <c r="AL76">
        <v>55.776000000000003</v>
      </c>
      <c r="AM76">
        <v>15.804048</v>
      </c>
      <c r="AN76">
        <v>0.82259000000000004</v>
      </c>
      <c r="AO76">
        <v>0</v>
      </c>
      <c r="AP76">
        <v>0.25619999999999998</v>
      </c>
      <c r="AQ76">
        <v>41.390999999999998</v>
      </c>
      <c r="AR76">
        <v>2.2080000000000002</v>
      </c>
      <c r="AS76">
        <v>6.0533999999999999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2859.1999680000004</v>
      </c>
    </row>
    <row r="77" spans="1:117">
      <c r="A77" t="s">
        <v>119</v>
      </c>
      <c r="B77">
        <v>0</v>
      </c>
      <c r="C77">
        <v>15.225</v>
      </c>
      <c r="D77">
        <v>29.4</v>
      </c>
      <c r="E77">
        <v>0</v>
      </c>
      <c r="F77">
        <v>0</v>
      </c>
      <c r="G77">
        <v>71.241600000000005</v>
      </c>
      <c r="H77">
        <v>0</v>
      </c>
      <c r="I77">
        <v>0</v>
      </c>
      <c r="J77">
        <v>46.031999999999996</v>
      </c>
      <c r="K77">
        <v>679.19316800000001</v>
      </c>
      <c r="L77">
        <v>435.435</v>
      </c>
      <c r="M77">
        <v>92</v>
      </c>
      <c r="N77">
        <v>118.125</v>
      </c>
      <c r="O77">
        <v>61.832811999999997</v>
      </c>
      <c r="P77">
        <v>123.375</v>
      </c>
      <c r="Q77">
        <v>10.911809999999999</v>
      </c>
      <c r="R77">
        <v>42.392195999999998</v>
      </c>
      <c r="S77">
        <v>26.390910000000002</v>
      </c>
      <c r="T77">
        <v>0</v>
      </c>
      <c r="U77">
        <v>418.77</v>
      </c>
      <c r="V77">
        <v>20.731850000000001</v>
      </c>
      <c r="W77">
        <v>46.399079999999998</v>
      </c>
      <c r="X77">
        <v>125.88</v>
      </c>
      <c r="Y77">
        <v>0</v>
      </c>
      <c r="Z77">
        <v>13.041600000000001</v>
      </c>
      <c r="AA77">
        <v>28.09872</v>
      </c>
      <c r="AB77">
        <v>26.34008</v>
      </c>
      <c r="AC77">
        <v>0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93.563599999999994</v>
      </c>
      <c r="AI77">
        <v>0</v>
      </c>
      <c r="AJ77">
        <v>0</v>
      </c>
      <c r="AK77">
        <v>54.059399999999997</v>
      </c>
      <c r="AL77">
        <v>41.832000000000001</v>
      </c>
      <c r="AM77">
        <v>15.804048</v>
      </c>
      <c r="AN77">
        <v>0.82259000000000004</v>
      </c>
      <c r="AO77">
        <v>0</v>
      </c>
      <c r="AP77">
        <v>0.25619999999999998</v>
      </c>
      <c r="AQ77">
        <v>41.390999999999998</v>
      </c>
      <c r="AR77">
        <v>3.3119999999999998</v>
      </c>
      <c r="AS77">
        <v>7.5331200000000003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2847.8396880000005</v>
      </c>
    </row>
    <row r="78" spans="1:117">
      <c r="A78" t="s">
        <v>120</v>
      </c>
      <c r="B78">
        <v>0</v>
      </c>
      <c r="C78">
        <v>15.225</v>
      </c>
      <c r="D78">
        <v>29.4</v>
      </c>
      <c r="E78">
        <v>0</v>
      </c>
      <c r="F78">
        <v>0</v>
      </c>
      <c r="G78">
        <v>71.241600000000005</v>
      </c>
      <c r="H78">
        <v>0</v>
      </c>
      <c r="I78">
        <v>0</v>
      </c>
      <c r="J78">
        <v>46.031999999999996</v>
      </c>
      <c r="K78">
        <v>679.19316800000001</v>
      </c>
      <c r="L78">
        <v>435.435</v>
      </c>
      <c r="M78">
        <v>92</v>
      </c>
      <c r="N78">
        <v>118.125</v>
      </c>
      <c r="O78">
        <v>61.832811999999997</v>
      </c>
      <c r="P78">
        <v>123.375</v>
      </c>
      <c r="Q78">
        <v>10.911809999999999</v>
      </c>
      <c r="R78">
        <v>42.392195999999998</v>
      </c>
      <c r="S78">
        <v>26.390910000000002</v>
      </c>
      <c r="T78">
        <v>0</v>
      </c>
      <c r="U78">
        <v>418.77</v>
      </c>
      <c r="V78">
        <v>20.731850000000001</v>
      </c>
      <c r="W78">
        <v>46.399079999999998</v>
      </c>
      <c r="X78">
        <v>125.88</v>
      </c>
      <c r="Y78">
        <v>0</v>
      </c>
      <c r="Z78">
        <v>13.041600000000001</v>
      </c>
      <c r="AA78">
        <v>28.09872</v>
      </c>
      <c r="AB78">
        <v>26.34008</v>
      </c>
      <c r="AC78">
        <v>0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54.059399999999997</v>
      </c>
      <c r="AL78">
        <v>41.832000000000001</v>
      </c>
      <c r="AM78">
        <v>12.763475</v>
      </c>
      <c r="AN78">
        <v>0.82259000000000004</v>
      </c>
      <c r="AO78">
        <v>0</v>
      </c>
      <c r="AP78">
        <v>0.25619999999999998</v>
      </c>
      <c r="AQ78">
        <v>41.390999999999998</v>
      </c>
      <c r="AR78">
        <v>39.744</v>
      </c>
      <c r="AS78">
        <v>7.5331200000000003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2873.0831870000011</v>
      </c>
    </row>
    <row r="79" spans="1:117">
      <c r="A79" t="s">
        <v>121</v>
      </c>
      <c r="B79">
        <v>0</v>
      </c>
      <c r="C79">
        <v>15.225</v>
      </c>
      <c r="D79">
        <v>29.4</v>
      </c>
      <c r="E79">
        <v>0</v>
      </c>
      <c r="F79">
        <v>0</v>
      </c>
      <c r="G79">
        <v>71.241600000000005</v>
      </c>
      <c r="H79">
        <v>0</v>
      </c>
      <c r="I79">
        <v>0</v>
      </c>
      <c r="J79">
        <v>46.031999999999996</v>
      </c>
      <c r="K79">
        <v>679.19316800000001</v>
      </c>
      <c r="L79">
        <v>435.435</v>
      </c>
      <c r="M79">
        <v>92</v>
      </c>
      <c r="N79">
        <v>118.125</v>
      </c>
      <c r="O79">
        <v>61.832811999999997</v>
      </c>
      <c r="P79">
        <v>123.375</v>
      </c>
      <c r="Q79">
        <v>10.911809999999999</v>
      </c>
      <c r="R79">
        <v>42.392195999999998</v>
      </c>
      <c r="S79">
        <v>26.390910000000002</v>
      </c>
      <c r="T79">
        <v>0</v>
      </c>
      <c r="U79">
        <v>418.77</v>
      </c>
      <c r="V79">
        <v>20.731850000000001</v>
      </c>
      <c r="W79">
        <v>46.399079999999998</v>
      </c>
      <c r="X79">
        <v>125.88</v>
      </c>
      <c r="Y79">
        <v>0</v>
      </c>
      <c r="Z79">
        <v>6.5208000000000004</v>
      </c>
      <c r="AA79">
        <v>0</v>
      </c>
      <c r="AB79">
        <v>26.34008</v>
      </c>
      <c r="AC79">
        <v>0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54.059399999999997</v>
      </c>
      <c r="AL79">
        <v>6.9720000000000004</v>
      </c>
      <c r="AM79">
        <v>5.2786799999999996</v>
      </c>
      <c r="AN79">
        <v>0.82259000000000004</v>
      </c>
      <c r="AO79">
        <v>0</v>
      </c>
      <c r="AP79">
        <v>0.25619999999999998</v>
      </c>
      <c r="AQ79">
        <v>41.390999999999998</v>
      </c>
      <c r="AR79">
        <v>39.744</v>
      </c>
      <c r="AS79">
        <v>6.0533999999999999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2729.7626640000003</v>
      </c>
    </row>
    <row r="80" spans="1:117">
      <c r="A80" t="s">
        <v>122</v>
      </c>
      <c r="B80">
        <v>0</v>
      </c>
      <c r="C80">
        <v>15.225</v>
      </c>
      <c r="D80">
        <v>29.4</v>
      </c>
      <c r="E80">
        <v>0</v>
      </c>
      <c r="F80">
        <v>0</v>
      </c>
      <c r="G80">
        <v>71.241600000000005</v>
      </c>
      <c r="H80">
        <v>0</v>
      </c>
      <c r="I80">
        <v>0</v>
      </c>
      <c r="J80">
        <v>46.031999999999996</v>
      </c>
      <c r="K80">
        <v>679.19316800000001</v>
      </c>
      <c r="L80">
        <v>435.435</v>
      </c>
      <c r="M80">
        <v>92</v>
      </c>
      <c r="N80">
        <v>118.125</v>
      </c>
      <c r="O80">
        <v>61.832811999999997</v>
      </c>
      <c r="P80">
        <v>123.375</v>
      </c>
      <c r="Q80">
        <v>10.911809999999999</v>
      </c>
      <c r="R80">
        <v>42.392195999999998</v>
      </c>
      <c r="S80">
        <v>26.390910000000002</v>
      </c>
      <c r="T80">
        <v>0</v>
      </c>
      <c r="U80">
        <v>418.77</v>
      </c>
      <c r="V80">
        <v>20.731850000000001</v>
      </c>
      <c r="W80">
        <v>46.399079999999998</v>
      </c>
      <c r="X80">
        <v>125.88</v>
      </c>
      <c r="Y80">
        <v>0</v>
      </c>
      <c r="Z80">
        <v>6.5208000000000004</v>
      </c>
      <c r="AA80">
        <v>0</v>
      </c>
      <c r="AB80">
        <v>26.34008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54.059399999999997</v>
      </c>
      <c r="AL80">
        <v>1.3944000000000001</v>
      </c>
      <c r="AM80">
        <v>0</v>
      </c>
      <c r="AN80">
        <v>0.82259000000000004</v>
      </c>
      <c r="AO80">
        <v>0</v>
      </c>
      <c r="AP80">
        <v>0.25619999999999998</v>
      </c>
      <c r="AQ80">
        <v>41.390999999999998</v>
      </c>
      <c r="AR80">
        <v>4.4160000000000004</v>
      </c>
      <c r="AS80">
        <v>6.0533999999999999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2631.3983480000006</v>
      </c>
    </row>
    <row r="81" spans="1:117">
      <c r="A81" t="s">
        <v>123</v>
      </c>
      <c r="B81">
        <v>0</v>
      </c>
      <c r="C81">
        <v>15.225</v>
      </c>
      <c r="D81">
        <v>29.4</v>
      </c>
      <c r="E81">
        <v>0</v>
      </c>
      <c r="F81">
        <v>0</v>
      </c>
      <c r="G81">
        <v>71.241600000000005</v>
      </c>
      <c r="H81">
        <v>0</v>
      </c>
      <c r="I81">
        <v>0</v>
      </c>
      <c r="J81">
        <v>46.031999999999996</v>
      </c>
      <c r="K81">
        <v>679.19316800000001</v>
      </c>
      <c r="L81">
        <v>435.435</v>
      </c>
      <c r="M81">
        <v>92</v>
      </c>
      <c r="N81">
        <v>118.125</v>
      </c>
      <c r="O81">
        <v>61.832811999999997</v>
      </c>
      <c r="P81">
        <v>123.375</v>
      </c>
      <c r="Q81">
        <v>10.911809999999999</v>
      </c>
      <c r="R81">
        <v>42.392195999999998</v>
      </c>
      <c r="S81">
        <v>26.390910000000002</v>
      </c>
      <c r="T81">
        <v>0</v>
      </c>
      <c r="U81">
        <v>418.77</v>
      </c>
      <c r="V81">
        <v>20.731850000000001</v>
      </c>
      <c r="W81">
        <v>46.399079999999998</v>
      </c>
      <c r="X81">
        <v>125.88</v>
      </c>
      <c r="Y81">
        <v>0</v>
      </c>
      <c r="Z81">
        <v>0</v>
      </c>
      <c r="AA81">
        <v>0</v>
      </c>
      <c r="AB81">
        <v>3.3325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54.059399999999997</v>
      </c>
      <c r="AL81">
        <v>1.3944000000000001</v>
      </c>
      <c r="AM81">
        <v>0</v>
      </c>
      <c r="AN81">
        <v>0.82259000000000004</v>
      </c>
      <c r="AO81">
        <v>0</v>
      </c>
      <c r="AP81">
        <v>0.25619999999999998</v>
      </c>
      <c r="AQ81">
        <v>41.390999999999998</v>
      </c>
      <c r="AR81">
        <v>2.76</v>
      </c>
      <c r="AS81">
        <v>6.0533999999999999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2581.2739680000009</v>
      </c>
    </row>
    <row r="82" spans="1:117">
      <c r="A82" t="s">
        <v>124</v>
      </c>
      <c r="B82">
        <v>0</v>
      </c>
      <c r="C82">
        <v>15.225</v>
      </c>
      <c r="D82">
        <v>29.4</v>
      </c>
      <c r="E82">
        <v>0</v>
      </c>
      <c r="F82">
        <v>0</v>
      </c>
      <c r="G82">
        <v>71.241600000000005</v>
      </c>
      <c r="H82">
        <v>0</v>
      </c>
      <c r="I82">
        <v>0</v>
      </c>
      <c r="J82">
        <v>46.031999999999996</v>
      </c>
      <c r="K82">
        <v>679.19316800000001</v>
      </c>
      <c r="L82">
        <v>435.435</v>
      </c>
      <c r="M82">
        <v>92</v>
      </c>
      <c r="N82">
        <v>118.125</v>
      </c>
      <c r="O82">
        <v>61.832811999999997</v>
      </c>
      <c r="P82">
        <v>123.375</v>
      </c>
      <c r="Q82">
        <v>10.911809999999999</v>
      </c>
      <c r="R82">
        <v>42.392195999999998</v>
      </c>
      <c r="S82">
        <v>26.390910000000002</v>
      </c>
      <c r="T82">
        <v>0</v>
      </c>
      <c r="U82">
        <v>418.77</v>
      </c>
      <c r="V82">
        <v>20.731850000000001</v>
      </c>
      <c r="W82">
        <v>46.399079999999998</v>
      </c>
      <c r="X82">
        <v>125.88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54.059399999999997</v>
      </c>
      <c r="AL82">
        <v>1.3944000000000001</v>
      </c>
      <c r="AM82">
        <v>0</v>
      </c>
      <c r="AN82">
        <v>0.82259000000000004</v>
      </c>
      <c r="AO82">
        <v>0</v>
      </c>
      <c r="AP82">
        <v>0.25619999999999998</v>
      </c>
      <c r="AQ82">
        <v>26.334</v>
      </c>
      <c r="AR82">
        <v>2.76</v>
      </c>
      <c r="AS82">
        <v>6.0533999999999999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2543.9444680000006</v>
      </c>
    </row>
    <row r="83" spans="1:117">
      <c r="A83" t="s">
        <v>125</v>
      </c>
      <c r="B83">
        <v>0</v>
      </c>
      <c r="C83">
        <v>15.225</v>
      </c>
      <c r="D83">
        <v>29.4</v>
      </c>
      <c r="E83">
        <v>0</v>
      </c>
      <c r="F83">
        <v>0</v>
      </c>
      <c r="G83">
        <v>71.241600000000005</v>
      </c>
      <c r="H83">
        <v>0</v>
      </c>
      <c r="I83">
        <v>0</v>
      </c>
      <c r="J83">
        <v>46.031999999999996</v>
      </c>
      <c r="K83">
        <v>679.19316800000001</v>
      </c>
      <c r="L83">
        <v>435.435</v>
      </c>
      <c r="M83">
        <v>92</v>
      </c>
      <c r="N83">
        <v>118.125</v>
      </c>
      <c r="O83">
        <v>61.832811999999997</v>
      </c>
      <c r="P83">
        <v>123.375</v>
      </c>
      <c r="Q83">
        <v>10.911809999999999</v>
      </c>
      <c r="R83">
        <v>42.392195999999998</v>
      </c>
      <c r="S83">
        <v>26.390910000000002</v>
      </c>
      <c r="T83">
        <v>0</v>
      </c>
      <c r="U83">
        <v>418.77</v>
      </c>
      <c r="V83">
        <v>20.731850000000001</v>
      </c>
      <c r="W83">
        <v>46.399079999999998</v>
      </c>
      <c r="X83">
        <v>125.88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8.8740000000000006</v>
      </c>
      <c r="AG83">
        <v>43.574399999999997</v>
      </c>
      <c r="AH83">
        <v>0</v>
      </c>
      <c r="AI83">
        <v>0</v>
      </c>
      <c r="AJ83">
        <v>0</v>
      </c>
      <c r="AK83">
        <v>54.059399999999997</v>
      </c>
      <c r="AL83">
        <v>1.3944000000000001</v>
      </c>
      <c r="AM83">
        <v>0</v>
      </c>
      <c r="AN83">
        <v>0.82259000000000004</v>
      </c>
      <c r="AO83">
        <v>0</v>
      </c>
      <c r="AP83">
        <v>0.25619999999999998</v>
      </c>
      <c r="AQ83">
        <v>26.334</v>
      </c>
      <c r="AR83">
        <v>2.76</v>
      </c>
      <c r="AS83">
        <v>6.0533999999999999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2543.9444680000006</v>
      </c>
    </row>
    <row r="84" spans="1:117">
      <c r="A84" t="s">
        <v>126</v>
      </c>
      <c r="B84">
        <v>0</v>
      </c>
      <c r="C84">
        <v>15.225</v>
      </c>
      <c r="D84">
        <v>29.4</v>
      </c>
      <c r="E84">
        <v>0</v>
      </c>
      <c r="F84">
        <v>0</v>
      </c>
      <c r="G84">
        <v>71.241600000000005</v>
      </c>
      <c r="H84">
        <v>0</v>
      </c>
      <c r="I84">
        <v>0</v>
      </c>
      <c r="J84">
        <v>46.031999999999996</v>
      </c>
      <c r="K84">
        <v>679.49316799999997</v>
      </c>
      <c r="L84">
        <v>435.435</v>
      </c>
      <c r="M84">
        <v>92</v>
      </c>
      <c r="N84">
        <v>118.125</v>
      </c>
      <c r="O84">
        <v>61.832811999999997</v>
      </c>
      <c r="P84">
        <v>123.375</v>
      </c>
      <c r="Q84">
        <v>10.911809999999999</v>
      </c>
      <c r="R84">
        <v>42.392195999999998</v>
      </c>
      <c r="S84">
        <v>26.390910000000002</v>
      </c>
      <c r="T84">
        <v>0</v>
      </c>
      <c r="U84">
        <v>418.77</v>
      </c>
      <c r="V84">
        <v>20.731850000000001</v>
      </c>
      <c r="W84">
        <v>46.399079999999998</v>
      </c>
      <c r="X84">
        <v>125.88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8.8740000000000006</v>
      </c>
      <c r="AG84">
        <v>43.574399999999997</v>
      </c>
      <c r="AH84">
        <v>0</v>
      </c>
      <c r="AI84">
        <v>0</v>
      </c>
      <c r="AJ84">
        <v>0</v>
      </c>
      <c r="AK84">
        <v>54.059399999999997</v>
      </c>
      <c r="AL84">
        <v>1.3944000000000001</v>
      </c>
      <c r="AM84">
        <v>0</v>
      </c>
      <c r="AN84">
        <v>0.82259000000000004</v>
      </c>
      <c r="AO84">
        <v>0</v>
      </c>
      <c r="AP84">
        <v>0.25619999999999998</v>
      </c>
      <c r="AQ84">
        <v>26.334</v>
      </c>
      <c r="AR84">
        <v>2.76</v>
      </c>
      <c r="AS84">
        <v>6.0533999999999999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2544.2444680000008</v>
      </c>
    </row>
    <row r="85" spans="1:117">
      <c r="A85" t="s">
        <v>127</v>
      </c>
      <c r="B85">
        <v>0</v>
      </c>
      <c r="C85">
        <v>15.225</v>
      </c>
      <c r="D85">
        <v>29.4</v>
      </c>
      <c r="E85">
        <v>0</v>
      </c>
      <c r="F85">
        <v>0</v>
      </c>
      <c r="G85">
        <v>71.241600000000005</v>
      </c>
      <c r="H85">
        <v>0</v>
      </c>
      <c r="I85">
        <v>0</v>
      </c>
      <c r="J85">
        <v>46.031999999999996</v>
      </c>
      <c r="K85">
        <v>679.19316800000001</v>
      </c>
      <c r="L85">
        <v>435.435</v>
      </c>
      <c r="M85">
        <v>92</v>
      </c>
      <c r="N85">
        <v>118.125</v>
      </c>
      <c r="O85">
        <v>61.832811999999997</v>
      </c>
      <c r="P85">
        <v>123.375</v>
      </c>
      <c r="Q85">
        <v>10.911809999999999</v>
      </c>
      <c r="R85">
        <v>42.392195999999998</v>
      </c>
      <c r="S85">
        <v>26.390910000000002</v>
      </c>
      <c r="T85">
        <v>0</v>
      </c>
      <c r="U85">
        <v>418.77</v>
      </c>
      <c r="V85">
        <v>20.731850000000001</v>
      </c>
      <c r="W85">
        <v>46.399079999999998</v>
      </c>
      <c r="X85">
        <v>125.88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8.8740000000000006</v>
      </c>
      <c r="AG85">
        <v>43.574399999999997</v>
      </c>
      <c r="AH85">
        <v>0</v>
      </c>
      <c r="AI85">
        <v>0</v>
      </c>
      <c r="AJ85">
        <v>0</v>
      </c>
      <c r="AK85">
        <v>54.059399999999997</v>
      </c>
      <c r="AL85">
        <v>1.3944000000000001</v>
      </c>
      <c r="AM85">
        <v>0</v>
      </c>
      <c r="AN85">
        <v>0.82259000000000004</v>
      </c>
      <c r="AO85">
        <v>0</v>
      </c>
      <c r="AP85">
        <v>0.25619999999999998</v>
      </c>
      <c r="AQ85">
        <v>26.334</v>
      </c>
      <c r="AR85">
        <v>2.76</v>
      </c>
      <c r="AS85">
        <v>6.0533999999999999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2543.9444680000006</v>
      </c>
    </row>
    <row r="86" spans="1:117">
      <c r="A86" t="s">
        <v>128</v>
      </c>
      <c r="B86">
        <v>0</v>
      </c>
      <c r="C86">
        <v>15.225</v>
      </c>
      <c r="D86">
        <v>29.4</v>
      </c>
      <c r="E86">
        <v>0</v>
      </c>
      <c r="F86">
        <v>0</v>
      </c>
      <c r="G86">
        <v>71.241600000000005</v>
      </c>
      <c r="H86">
        <v>0</v>
      </c>
      <c r="I86">
        <v>0</v>
      </c>
      <c r="J86">
        <v>46.031999999999996</v>
      </c>
      <c r="K86">
        <v>679.49316799999997</v>
      </c>
      <c r="L86">
        <v>435.435</v>
      </c>
      <c r="M86">
        <v>92</v>
      </c>
      <c r="N86">
        <v>118.125</v>
      </c>
      <c r="O86">
        <v>61.832811999999997</v>
      </c>
      <c r="P86">
        <v>123.375</v>
      </c>
      <c r="Q86">
        <v>10.911809999999999</v>
      </c>
      <c r="R86">
        <v>42.392195999999998</v>
      </c>
      <c r="S86">
        <v>26.390910000000002</v>
      </c>
      <c r="T86">
        <v>0</v>
      </c>
      <c r="U86">
        <v>418.77</v>
      </c>
      <c r="V86">
        <v>20.731850000000001</v>
      </c>
      <c r="W86">
        <v>46.399079999999998</v>
      </c>
      <c r="X86">
        <v>125.88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8.8740000000000006</v>
      </c>
      <c r="AG86">
        <v>43.574399999999997</v>
      </c>
      <c r="AH86">
        <v>0</v>
      </c>
      <c r="AI86">
        <v>0</v>
      </c>
      <c r="AJ86">
        <v>0</v>
      </c>
      <c r="AK86">
        <v>54.059399999999997</v>
      </c>
      <c r="AL86">
        <v>1.3944000000000001</v>
      </c>
      <c r="AM86">
        <v>0</v>
      </c>
      <c r="AN86">
        <v>0.82259000000000004</v>
      </c>
      <c r="AO86">
        <v>0</v>
      </c>
      <c r="AP86">
        <v>0.25619999999999998</v>
      </c>
      <c r="AQ86">
        <v>26.334</v>
      </c>
      <c r="AR86">
        <v>2.76</v>
      </c>
      <c r="AS86">
        <v>6.0533999999999999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2544.2444680000008</v>
      </c>
    </row>
    <row r="87" spans="1:117">
      <c r="A87" t="s">
        <v>129</v>
      </c>
      <c r="B87">
        <v>0</v>
      </c>
      <c r="C87">
        <v>15.225</v>
      </c>
      <c r="D87">
        <v>29.4</v>
      </c>
      <c r="E87">
        <v>0</v>
      </c>
      <c r="F87">
        <v>0</v>
      </c>
      <c r="G87">
        <v>71.241600000000005</v>
      </c>
      <c r="H87">
        <v>0</v>
      </c>
      <c r="I87">
        <v>0</v>
      </c>
      <c r="J87">
        <v>46.031999999999996</v>
      </c>
      <c r="K87">
        <v>679.49316799999997</v>
      </c>
      <c r="L87">
        <v>435.435</v>
      </c>
      <c r="M87">
        <v>92</v>
      </c>
      <c r="N87">
        <v>118.125</v>
      </c>
      <c r="O87">
        <v>61.832811999999997</v>
      </c>
      <c r="P87">
        <v>123.375</v>
      </c>
      <c r="Q87">
        <v>10.911809999999999</v>
      </c>
      <c r="R87">
        <v>42.392195999999998</v>
      </c>
      <c r="S87">
        <v>26.390910000000002</v>
      </c>
      <c r="T87">
        <v>0</v>
      </c>
      <c r="U87">
        <v>418.77</v>
      </c>
      <c r="V87">
        <v>18.140333999999999</v>
      </c>
      <c r="W87">
        <v>46.399079999999998</v>
      </c>
      <c r="X87">
        <v>125.88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8.8740000000000006</v>
      </c>
      <c r="AG87">
        <v>43.574399999999997</v>
      </c>
      <c r="AH87">
        <v>0</v>
      </c>
      <c r="AI87">
        <v>0</v>
      </c>
      <c r="AJ87">
        <v>0</v>
      </c>
      <c r="AK87">
        <v>54.059399999999997</v>
      </c>
      <c r="AL87">
        <v>1.3944000000000001</v>
      </c>
      <c r="AM87">
        <v>0</v>
      </c>
      <c r="AN87">
        <v>0.82259000000000004</v>
      </c>
      <c r="AO87">
        <v>0</v>
      </c>
      <c r="AP87">
        <v>0.25619999999999998</v>
      </c>
      <c r="AQ87">
        <v>26.334</v>
      </c>
      <c r="AR87">
        <v>2.76</v>
      </c>
      <c r="AS87">
        <v>4.7081999999999997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2540.3077520000011</v>
      </c>
    </row>
    <row r="88" spans="1:117">
      <c r="A88" t="s">
        <v>130</v>
      </c>
      <c r="B88">
        <v>0</v>
      </c>
      <c r="C88">
        <v>15.225</v>
      </c>
      <c r="D88">
        <v>29.4</v>
      </c>
      <c r="E88">
        <v>0</v>
      </c>
      <c r="F88">
        <v>0</v>
      </c>
      <c r="G88">
        <v>71.241600000000005</v>
      </c>
      <c r="H88">
        <v>0</v>
      </c>
      <c r="I88">
        <v>0</v>
      </c>
      <c r="J88">
        <v>46.031999999999996</v>
      </c>
      <c r="K88">
        <v>679.49316799999997</v>
      </c>
      <c r="L88">
        <v>435.435</v>
      </c>
      <c r="M88">
        <v>92</v>
      </c>
      <c r="N88">
        <v>118.125</v>
      </c>
      <c r="O88">
        <v>61.832811999999997</v>
      </c>
      <c r="P88">
        <v>123.375</v>
      </c>
      <c r="Q88">
        <v>10.911809999999999</v>
      </c>
      <c r="R88">
        <v>42.392195999999998</v>
      </c>
      <c r="S88">
        <v>26.390910000000002</v>
      </c>
      <c r="T88">
        <v>0</v>
      </c>
      <c r="U88">
        <v>418.77</v>
      </c>
      <c r="V88">
        <v>18.140333999999999</v>
      </c>
      <c r="W88">
        <v>46.399079999999998</v>
      </c>
      <c r="X88">
        <v>125.88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8.8740000000000006</v>
      </c>
      <c r="AG88">
        <v>43.574399999999997</v>
      </c>
      <c r="AH88">
        <v>0</v>
      </c>
      <c r="AI88">
        <v>0</v>
      </c>
      <c r="AJ88">
        <v>0</v>
      </c>
      <c r="AK88">
        <v>54.059399999999997</v>
      </c>
      <c r="AL88">
        <v>1.3944000000000001</v>
      </c>
      <c r="AM88">
        <v>0</v>
      </c>
      <c r="AN88">
        <v>0.82259000000000004</v>
      </c>
      <c r="AO88">
        <v>0</v>
      </c>
      <c r="AP88">
        <v>0.25619999999999998</v>
      </c>
      <c r="AQ88">
        <v>26.334</v>
      </c>
      <c r="AR88">
        <v>39.744</v>
      </c>
      <c r="AS88">
        <v>4.7081999999999997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2577.291752000001</v>
      </c>
    </row>
    <row r="89" spans="1:117">
      <c r="A89" t="s">
        <v>131</v>
      </c>
      <c r="B89">
        <v>0</v>
      </c>
      <c r="C89">
        <v>15.225</v>
      </c>
      <c r="D89">
        <v>29.4</v>
      </c>
      <c r="E89">
        <v>0</v>
      </c>
      <c r="F89">
        <v>0</v>
      </c>
      <c r="G89">
        <v>71.241600000000005</v>
      </c>
      <c r="H89">
        <v>0</v>
      </c>
      <c r="I89">
        <v>0</v>
      </c>
      <c r="J89">
        <v>46.031999999999996</v>
      </c>
      <c r="K89">
        <v>679.49316799999997</v>
      </c>
      <c r="L89">
        <v>435.435</v>
      </c>
      <c r="M89">
        <v>92</v>
      </c>
      <c r="N89">
        <v>118.125</v>
      </c>
      <c r="O89">
        <v>61.832811999999997</v>
      </c>
      <c r="P89">
        <v>123.375</v>
      </c>
      <c r="Q89">
        <v>10.911809999999999</v>
      </c>
      <c r="R89">
        <v>42.392195999999998</v>
      </c>
      <c r="S89">
        <v>26.390910000000002</v>
      </c>
      <c r="T89">
        <v>0</v>
      </c>
      <c r="U89">
        <v>418.77</v>
      </c>
      <c r="V89">
        <v>18.140333999999999</v>
      </c>
      <c r="W89">
        <v>46.399079999999998</v>
      </c>
      <c r="X89">
        <v>125.88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8.8740000000000006</v>
      </c>
      <c r="AG89">
        <v>43.574399999999997</v>
      </c>
      <c r="AH89">
        <v>0</v>
      </c>
      <c r="AI89">
        <v>0</v>
      </c>
      <c r="AJ89">
        <v>0</v>
      </c>
      <c r="AK89">
        <v>54.059399999999997</v>
      </c>
      <c r="AL89">
        <v>1.3944000000000001</v>
      </c>
      <c r="AM89">
        <v>0</v>
      </c>
      <c r="AN89">
        <v>0.82259000000000004</v>
      </c>
      <c r="AO89">
        <v>0</v>
      </c>
      <c r="AP89">
        <v>0.25619999999999998</v>
      </c>
      <c r="AQ89">
        <v>13.797000000000001</v>
      </c>
      <c r="AR89">
        <v>39.744</v>
      </c>
      <c r="AS89">
        <v>4.7081999999999997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2564.7547520000012</v>
      </c>
    </row>
    <row r="90" spans="1:117">
      <c r="A90" t="s">
        <v>132</v>
      </c>
      <c r="B90">
        <v>0</v>
      </c>
      <c r="C90">
        <v>15.225</v>
      </c>
      <c r="D90">
        <v>29.4</v>
      </c>
      <c r="E90">
        <v>0</v>
      </c>
      <c r="F90">
        <v>0</v>
      </c>
      <c r="G90">
        <v>71.241600000000005</v>
      </c>
      <c r="H90">
        <v>0</v>
      </c>
      <c r="I90">
        <v>0</v>
      </c>
      <c r="J90">
        <v>46.031999999999996</v>
      </c>
      <c r="K90">
        <v>679.49316799999997</v>
      </c>
      <c r="L90">
        <v>435.435</v>
      </c>
      <c r="M90">
        <v>92</v>
      </c>
      <c r="N90">
        <v>118.125</v>
      </c>
      <c r="O90">
        <v>61.832811999999997</v>
      </c>
      <c r="P90">
        <v>123.375</v>
      </c>
      <c r="Q90">
        <v>10.911809999999999</v>
      </c>
      <c r="R90">
        <v>42.392195999999998</v>
      </c>
      <c r="S90">
        <v>26.390910000000002</v>
      </c>
      <c r="T90">
        <v>0</v>
      </c>
      <c r="U90">
        <v>418.77</v>
      </c>
      <c r="V90">
        <v>18.140333999999999</v>
      </c>
      <c r="W90">
        <v>46.399079999999998</v>
      </c>
      <c r="X90">
        <v>125.88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8.8740000000000006</v>
      </c>
      <c r="AG90">
        <v>43.574399999999997</v>
      </c>
      <c r="AH90">
        <v>0</v>
      </c>
      <c r="AI90">
        <v>0</v>
      </c>
      <c r="AJ90">
        <v>0</v>
      </c>
      <c r="AK90">
        <v>54.059399999999997</v>
      </c>
      <c r="AL90">
        <v>1.3944000000000001</v>
      </c>
      <c r="AM90">
        <v>0</v>
      </c>
      <c r="AN90">
        <v>0.82259000000000004</v>
      </c>
      <c r="AO90">
        <v>0</v>
      </c>
      <c r="AP90">
        <v>0.25619999999999998</v>
      </c>
      <c r="AQ90">
        <v>13.797000000000001</v>
      </c>
      <c r="AR90">
        <v>4.4160000000000004</v>
      </c>
      <c r="AS90">
        <v>4.7081999999999997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2529.4267520000012</v>
      </c>
    </row>
    <row r="91" spans="1:117">
      <c r="A91" t="s">
        <v>133</v>
      </c>
      <c r="B91">
        <v>0</v>
      </c>
      <c r="C91">
        <v>15.225</v>
      </c>
      <c r="D91">
        <v>29.4</v>
      </c>
      <c r="E91">
        <v>0</v>
      </c>
      <c r="F91">
        <v>0</v>
      </c>
      <c r="G91">
        <v>71.241600000000005</v>
      </c>
      <c r="H91">
        <v>0</v>
      </c>
      <c r="I91">
        <v>0</v>
      </c>
      <c r="J91">
        <v>46.031999999999996</v>
      </c>
      <c r="K91">
        <v>679.49316799999997</v>
      </c>
      <c r="L91">
        <v>435.435</v>
      </c>
      <c r="M91">
        <v>92</v>
      </c>
      <c r="N91">
        <v>118.125</v>
      </c>
      <c r="O91">
        <v>61.832811999999997</v>
      </c>
      <c r="P91">
        <v>123.375</v>
      </c>
      <c r="Q91">
        <v>10.911809999999999</v>
      </c>
      <c r="R91">
        <v>42.392195999999998</v>
      </c>
      <c r="S91">
        <v>26.390910000000002</v>
      </c>
      <c r="T91">
        <v>0</v>
      </c>
      <c r="U91">
        <v>418.77</v>
      </c>
      <c r="V91">
        <v>18.140333999999999</v>
      </c>
      <c r="W91">
        <v>46.399079999999998</v>
      </c>
      <c r="X91">
        <v>147.515625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8.8740000000000006</v>
      </c>
      <c r="AG91">
        <v>43.574399999999997</v>
      </c>
      <c r="AH91">
        <v>0</v>
      </c>
      <c r="AI91">
        <v>0</v>
      </c>
      <c r="AJ91">
        <v>0</v>
      </c>
      <c r="AK91">
        <v>54.059399999999997</v>
      </c>
      <c r="AL91">
        <v>1.3944000000000001</v>
      </c>
      <c r="AM91">
        <v>0</v>
      </c>
      <c r="AN91">
        <v>0.82259000000000004</v>
      </c>
      <c r="AO91">
        <v>0</v>
      </c>
      <c r="AP91">
        <v>0.25619999999999998</v>
      </c>
      <c r="AQ91">
        <v>13.797000000000001</v>
      </c>
      <c r="AR91">
        <v>2.76</v>
      </c>
      <c r="AS91">
        <v>4.7081999999999997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2534.852025000001</v>
      </c>
    </row>
    <row r="92" spans="1:117">
      <c r="A92" t="s">
        <v>134</v>
      </c>
      <c r="B92">
        <v>0</v>
      </c>
      <c r="C92">
        <v>15.225</v>
      </c>
      <c r="D92">
        <v>29.4</v>
      </c>
      <c r="E92">
        <v>0</v>
      </c>
      <c r="F92">
        <v>0</v>
      </c>
      <c r="G92">
        <v>71.241600000000005</v>
      </c>
      <c r="H92">
        <v>0</v>
      </c>
      <c r="I92">
        <v>0</v>
      </c>
      <c r="J92">
        <v>46.031999999999996</v>
      </c>
      <c r="K92">
        <v>679.49316799999997</v>
      </c>
      <c r="L92">
        <v>435.435</v>
      </c>
      <c r="M92">
        <v>92</v>
      </c>
      <c r="N92">
        <v>118.125</v>
      </c>
      <c r="O92">
        <v>61.832811999999997</v>
      </c>
      <c r="P92">
        <v>123.375</v>
      </c>
      <c r="Q92">
        <v>10.911809999999999</v>
      </c>
      <c r="R92">
        <v>42.392195999999998</v>
      </c>
      <c r="S92">
        <v>26.390910000000002</v>
      </c>
      <c r="T92">
        <v>0</v>
      </c>
      <c r="U92">
        <v>418.77</v>
      </c>
      <c r="V92">
        <v>18.140333999999999</v>
      </c>
      <c r="W92">
        <v>46.399079999999998</v>
      </c>
      <c r="X92">
        <v>147.515625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8.8740000000000006</v>
      </c>
      <c r="AG92">
        <v>43.574399999999997</v>
      </c>
      <c r="AH92">
        <v>0</v>
      </c>
      <c r="AI92">
        <v>0</v>
      </c>
      <c r="AJ92">
        <v>0</v>
      </c>
      <c r="AK92">
        <v>54.059399999999997</v>
      </c>
      <c r="AL92">
        <v>1.3944000000000001</v>
      </c>
      <c r="AM92">
        <v>0</v>
      </c>
      <c r="AN92">
        <v>0.82259000000000004</v>
      </c>
      <c r="AO92">
        <v>0</v>
      </c>
      <c r="AP92">
        <v>0.25619999999999998</v>
      </c>
      <c r="AQ92">
        <v>13.797000000000001</v>
      </c>
      <c r="AR92">
        <v>2.76</v>
      </c>
      <c r="AS92">
        <v>4.7081999999999997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2534.852025000001</v>
      </c>
    </row>
    <row r="93" spans="1:117">
      <c r="A93" t="s">
        <v>135</v>
      </c>
      <c r="B93">
        <v>0</v>
      </c>
      <c r="C93">
        <v>15.225</v>
      </c>
      <c r="D93">
        <v>29.4</v>
      </c>
      <c r="E93">
        <v>0</v>
      </c>
      <c r="F93">
        <v>0</v>
      </c>
      <c r="G93">
        <v>71.241600000000005</v>
      </c>
      <c r="H93">
        <v>0</v>
      </c>
      <c r="I93">
        <v>0</v>
      </c>
      <c r="J93">
        <v>46.031999999999996</v>
      </c>
      <c r="K93">
        <v>679.49316799999997</v>
      </c>
      <c r="L93">
        <v>435.435</v>
      </c>
      <c r="M93">
        <v>92</v>
      </c>
      <c r="N93">
        <v>118.125</v>
      </c>
      <c r="O93">
        <v>61.832811999999997</v>
      </c>
      <c r="P93">
        <v>123.375</v>
      </c>
      <c r="Q93">
        <v>10.911809999999999</v>
      </c>
      <c r="R93">
        <v>42.392195999999998</v>
      </c>
      <c r="S93">
        <v>26.390910000000002</v>
      </c>
      <c r="T93">
        <v>0</v>
      </c>
      <c r="U93">
        <v>418.77</v>
      </c>
      <c r="V93">
        <v>18.140333999999999</v>
      </c>
      <c r="W93">
        <v>46.399079999999998</v>
      </c>
      <c r="X93">
        <v>147.515625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8.8740000000000006</v>
      </c>
      <c r="AG93">
        <v>43.574399999999997</v>
      </c>
      <c r="AH93">
        <v>0</v>
      </c>
      <c r="AI93">
        <v>0</v>
      </c>
      <c r="AJ93">
        <v>0</v>
      </c>
      <c r="AK93">
        <v>54.059399999999997</v>
      </c>
      <c r="AL93">
        <v>1.3944000000000001</v>
      </c>
      <c r="AM93">
        <v>0</v>
      </c>
      <c r="AN93">
        <v>0.82259000000000004</v>
      </c>
      <c r="AO93">
        <v>0</v>
      </c>
      <c r="AP93">
        <v>0.25619999999999998</v>
      </c>
      <c r="AQ93">
        <v>0</v>
      </c>
      <c r="AR93">
        <v>2.76</v>
      </c>
      <c r="AS93">
        <v>4.7081999999999997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2521.055025000001</v>
      </c>
    </row>
    <row r="94" spans="1:117">
      <c r="A94" t="s">
        <v>136</v>
      </c>
      <c r="B94">
        <v>0</v>
      </c>
      <c r="C94">
        <v>15.225</v>
      </c>
      <c r="D94">
        <v>29.4</v>
      </c>
      <c r="E94">
        <v>0</v>
      </c>
      <c r="F94">
        <v>0</v>
      </c>
      <c r="G94">
        <v>71.241600000000005</v>
      </c>
      <c r="H94">
        <v>0</v>
      </c>
      <c r="I94">
        <v>0</v>
      </c>
      <c r="J94">
        <v>46.031999999999996</v>
      </c>
      <c r="K94">
        <v>679.49316799999997</v>
      </c>
      <c r="L94">
        <v>435.435</v>
      </c>
      <c r="M94">
        <v>92</v>
      </c>
      <c r="N94">
        <v>118.125</v>
      </c>
      <c r="O94">
        <v>61.832811999999997</v>
      </c>
      <c r="P94">
        <v>123.375</v>
      </c>
      <c r="Q94">
        <v>10.911809999999999</v>
      </c>
      <c r="R94">
        <v>42.392195999999998</v>
      </c>
      <c r="S94">
        <v>26.390910000000002</v>
      </c>
      <c r="T94">
        <v>0</v>
      </c>
      <c r="U94">
        <v>418.77</v>
      </c>
      <c r="V94">
        <v>18.140333999999999</v>
      </c>
      <c r="W94">
        <v>46.399079999999998</v>
      </c>
      <c r="X94">
        <v>147.515625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8.8740000000000006</v>
      </c>
      <c r="AG94">
        <v>43.574399999999997</v>
      </c>
      <c r="AH94">
        <v>0</v>
      </c>
      <c r="AI94">
        <v>0</v>
      </c>
      <c r="AJ94">
        <v>0</v>
      </c>
      <c r="AK94">
        <v>54.059399999999997</v>
      </c>
      <c r="AL94">
        <v>1.3944000000000001</v>
      </c>
      <c r="AM94">
        <v>0</v>
      </c>
      <c r="AN94">
        <v>0.82259000000000004</v>
      </c>
      <c r="AO94">
        <v>0</v>
      </c>
      <c r="AP94">
        <v>0.25619999999999998</v>
      </c>
      <c r="AQ94">
        <v>0</v>
      </c>
      <c r="AR94">
        <v>2.76</v>
      </c>
      <c r="AS94">
        <v>4.7081999999999997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2521.055025000001</v>
      </c>
    </row>
    <row r="95" spans="1:117">
      <c r="A95" t="s">
        <v>137</v>
      </c>
      <c r="B95">
        <v>0</v>
      </c>
      <c r="C95">
        <v>15.225</v>
      </c>
      <c r="D95">
        <v>29.4</v>
      </c>
      <c r="E95">
        <v>0</v>
      </c>
      <c r="F95">
        <v>0</v>
      </c>
      <c r="G95">
        <v>71.241600000000005</v>
      </c>
      <c r="H95">
        <v>0</v>
      </c>
      <c r="I95">
        <v>0</v>
      </c>
      <c r="J95">
        <v>46.031999999999996</v>
      </c>
      <c r="K95">
        <v>679.49316799999997</v>
      </c>
      <c r="L95">
        <v>435.435</v>
      </c>
      <c r="M95">
        <v>92</v>
      </c>
      <c r="N95">
        <v>118.125</v>
      </c>
      <c r="O95">
        <v>61.832811999999997</v>
      </c>
      <c r="P95">
        <v>123.375</v>
      </c>
      <c r="Q95">
        <v>10.911809999999999</v>
      </c>
      <c r="R95">
        <v>42.392195999999998</v>
      </c>
      <c r="S95">
        <v>26.390910000000002</v>
      </c>
      <c r="T95">
        <v>0</v>
      </c>
      <c r="U95">
        <v>418.77</v>
      </c>
      <c r="V95">
        <v>18.140333999999999</v>
      </c>
      <c r="W95">
        <v>46.399079999999998</v>
      </c>
      <c r="X95">
        <v>147.515625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54.059399999999997</v>
      </c>
      <c r="AL95">
        <v>1.3944000000000001</v>
      </c>
      <c r="AM95">
        <v>0</v>
      </c>
      <c r="AN95">
        <v>0.82259000000000004</v>
      </c>
      <c r="AO95">
        <v>0</v>
      </c>
      <c r="AP95">
        <v>0.25619999999999998</v>
      </c>
      <c r="AQ95">
        <v>0</v>
      </c>
      <c r="AR95">
        <v>2.76</v>
      </c>
      <c r="AS95">
        <v>4.7081999999999997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2521.055025000001</v>
      </c>
    </row>
    <row r="96" spans="1:117">
      <c r="A96" t="s">
        <v>138</v>
      </c>
      <c r="B96">
        <v>0</v>
      </c>
      <c r="C96">
        <v>15.225</v>
      </c>
      <c r="D96">
        <v>29.4</v>
      </c>
      <c r="E96">
        <v>0</v>
      </c>
      <c r="F96">
        <v>0</v>
      </c>
      <c r="G96">
        <v>71.241600000000005</v>
      </c>
      <c r="H96">
        <v>0</v>
      </c>
      <c r="I96">
        <v>0</v>
      </c>
      <c r="J96">
        <v>46.031999999999996</v>
      </c>
      <c r="K96">
        <v>679.49316799999997</v>
      </c>
      <c r="L96">
        <v>435.435</v>
      </c>
      <c r="M96">
        <v>92</v>
      </c>
      <c r="N96">
        <v>118.125</v>
      </c>
      <c r="O96">
        <v>61.832811999999997</v>
      </c>
      <c r="P96">
        <v>123.375</v>
      </c>
      <c r="Q96">
        <v>10.911809999999999</v>
      </c>
      <c r="R96">
        <v>42.392195999999998</v>
      </c>
      <c r="S96">
        <v>26.390910000000002</v>
      </c>
      <c r="T96">
        <v>0</v>
      </c>
      <c r="U96">
        <v>418.77</v>
      </c>
      <c r="V96">
        <v>18.140333999999999</v>
      </c>
      <c r="W96">
        <v>46.399079999999998</v>
      </c>
      <c r="X96">
        <v>147.515625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54.059399999999997</v>
      </c>
      <c r="AL96">
        <v>1.3944000000000001</v>
      </c>
      <c r="AM96">
        <v>0</v>
      </c>
      <c r="AN96">
        <v>0.82259000000000004</v>
      </c>
      <c r="AO96">
        <v>0</v>
      </c>
      <c r="AP96">
        <v>0.25619999999999998</v>
      </c>
      <c r="AQ96">
        <v>0</v>
      </c>
      <c r="AR96">
        <v>2.76</v>
      </c>
      <c r="AS96">
        <v>4.7081999999999997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2521.055025000001</v>
      </c>
    </row>
    <row r="97" spans="1:117">
      <c r="A97" t="s">
        <v>139</v>
      </c>
      <c r="B97">
        <v>0</v>
      </c>
      <c r="C97">
        <v>15.225</v>
      </c>
      <c r="D97">
        <v>29.4</v>
      </c>
      <c r="E97">
        <v>0</v>
      </c>
      <c r="F97">
        <v>0</v>
      </c>
      <c r="G97">
        <v>71.241600000000005</v>
      </c>
      <c r="H97">
        <v>0</v>
      </c>
      <c r="I97">
        <v>0</v>
      </c>
      <c r="J97">
        <v>46.031999999999996</v>
      </c>
      <c r="K97">
        <v>679.49316799999997</v>
      </c>
      <c r="L97">
        <v>435.435</v>
      </c>
      <c r="M97">
        <v>92</v>
      </c>
      <c r="N97">
        <v>118.125</v>
      </c>
      <c r="O97">
        <v>61.832811999999997</v>
      </c>
      <c r="P97">
        <v>123.375</v>
      </c>
      <c r="Q97">
        <v>10.911809999999999</v>
      </c>
      <c r="R97">
        <v>42.392195999999998</v>
      </c>
      <c r="S97">
        <v>26.390910000000002</v>
      </c>
      <c r="T97">
        <v>0</v>
      </c>
      <c r="U97">
        <v>418.77</v>
      </c>
      <c r="V97">
        <v>18.140333999999999</v>
      </c>
      <c r="W97">
        <v>46.399079999999998</v>
      </c>
      <c r="X97">
        <v>147.515625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54.059399999999997</v>
      </c>
      <c r="AL97">
        <v>1.3944000000000001</v>
      </c>
      <c r="AM97">
        <v>0</v>
      </c>
      <c r="AN97">
        <v>0.82259000000000004</v>
      </c>
      <c r="AO97">
        <v>0</v>
      </c>
      <c r="AP97">
        <v>0.25619999999999998</v>
      </c>
      <c r="AQ97">
        <v>0</v>
      </c>
      <c r="AR97">
        <v>2.76</v>
      </c>
      <c r="AS97">
        <v>4.7081999999999997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2521.055025000001</v>
      </c>
    </row>
    <row r="98" spans="1:117">
      <c r="A98" t="s">
        <v>140</v>
      </c>
      <c r="B98">
        <v>0</v>
      </c>
      <c r="C98">
        <v>15.225</v>
      </c>
      <c r="D98">
        <v>29.4</v>
      </c>
      <c r="E98">
        <v>0</v>
      </c>
      <c r="F98">
        <v>0</v>
      </c>
      <c r="G98">
        <v>71.241600000000005</v>
      </c>
      <c r="H98">
        <v>0</v>
      </c>
      <c r="I98">
        <v>0</v>
      </c>
      <c r="J98">
        <v>46.031999999999996</v>
      </c>
      <c r="K98">
        <v>679.49316799999997</v>
      </c>
      <c r="L98">
        <v>435.435</v>
      </c>
      <c r="M98">
        <v>92</v>
      </c>
      <c r="N98">
        <v>118.125</v>
      </c>
      <c r="O98">
        <v>61.832811999999997</v>
      </c>
      <c r="P98">
        <v>123.375</v>
      </c>
      <c r="Q98">
        <v>10.911809999999999</v>
      </c>
      <c r="R98">
        <v>42.392195999999998</v>
      </c>
      <c r="S98">
        <v>26.390910000000002</v>
      </c>
      <c r="T98">
        <v>0</v>
      </c>
      <c r="U98">
        <v>418.77</v>
      </c>
      <c r="V98">
        <v>18.140333999999999</v>
      </c>
      <c r="W98">
        <v>46.399079999999998</v>
      </c>
      <c r="X98">
        <v>147.515625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54.059399999999997</v>
      </c>
      <c r="AL98">
        <v>1.3944000000000001</v>
      </c>
      <c r="AM98">
        <v>0</v>
      </c>
      <c r="AN98">
        <v>0.82259000000000004</v>
      </c>
      <c r="AO98">
        <v>0</v>
      </c>
      <c r="AP98">
        <v>0.25619999999999998</v>
      </c>
      <c r="AQ98">
        <v>0</v>
      </c>
      <c r="AR98">
        <v>2.76</v>
      </c>
      <c r="AS98">
        <v>4.7081999999999997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2521.055025000001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0.36172499999999991</v>
      </c>
      <c r="D99">
        <f t="shared" si="2"/>
        <v>0.70560000000000123</v>
      </c>
      <c r="E99">
        <f t="shared" si="2"/>
        <v>0</v>
      </c>
      <c r="F99">
        <f t="shared" si="2"/>
        <v>0</v>
      </c>
      <c r="G99">
        <f t="shared" si="2"/>
        <v>1.7097984000000019</v>
      </c>
      <c r="H99">
        <f t="shared" si="2"/>
        <v>0</v>
      </c>
      <c r="I99">
        <f t="shared" si="2"/>
        <v>0</v>
      </c>
      <c r="J99">
        <f t="shared" si="2"/>
        <v>1.1047680000000015</v>
      </c>
      <c r="K99">
        <f t="shared" si="2"/>
        <v>16.306186032000014</v>
      </c>
      <c r="L99">
        <f t="shared" si="2"/>
        <v>10.450439999999999</v>
      </c>
      <c r="M99">
        <f t="shared" si="2"/>
        <v>2.2080000000000002</v>
      </c>
      <c r="N99">
        <f t="shared" si="2"/>
        <v>2.835</v>
      </c>
      <c r="O99">
        <f t="shared" si="2"/>
        <v>1.4839874879999986</v>
      </c>
      <c r="P99">
        <f t="shared" si="2"/>
        <v>2.9764875000000002</v>
      </c>
      <c r="Q99">
        <f t="shared" si="2"/>
        <v>0.26188343999999941</v>
      </c>
      <c r="R99">
        <f t="shared" si="2"/>
        <v>1.0174127039999976</v>
      </c>
      <c r="S99">
        <f t="shared" si="2"/>
        <v>0.63338184000000097</v>
      </c>
      <c r="T99">
        <f t="shared" si="2"/>
        <v>0</v>
      </c>
      <c r="U99">
        <f t="shared" si="2"/>
        <v>10.050479999999991</v>
      </c>
      <c r="V99">
        <f t="shared" si="2"/>
        <v>0.48978985199999897</v>
      </c>
      <c r="W99">
        <f t="shared" si="2"/>
        <v>1.1135779200000013</v>
      </c>
      <c r="X99">
        <f t="shared" si="2"/>
        <v>3.1535562499999958</v>
      </c>
      <c r="Y99">
        <f t="shared" si="2"/>
        <v>0</v>
      </c>
      <c r="Z99">
        <f t="shared" si="2"/>
        <v>6.4677799999999994E-2</v>
      </c>
      <c r="AA99">
        <f t="shared" si="2"/>
        <v>8.4372395000000031E-2</v>
      </c>
      <c r="AB99">
        <f t="shared" si="2"/>
        <v>0.10208113999999999</v>
      </c>
      <c r="AC99">
        <f t="shared" si="2"/>
        <v>0</v>
      </c>
      <c r="AD99">
        <f t="shared" si="2"/>
        <v>8.2532117000000002E-2</v>
      </c>
      <c r="AE99">
        <f t="shared" si="2"/>
        <v>0.24844525199999998</v>
      </c>
      <c r="AF99">
        <f t="shared" si="2"/>
        <v>0.28051700000000018</v>
      </c>
      <c r="AG99">
        <f t="shared" si="2"/>
        <v>1.0457855999999994</v>
      </c>
      <c r="AH99">
        <f t="shared" si="2"/>
        <v>0.53254544999999998</v>
      </c>
      <c r="AI99">
        <f t="shared" si="2"/>
        <v>0</v>
      </c>
      <c r="AJ99">
        <f t="shared" si="2"/>
        <v>0</v>
      </c>
      <c r="AK99">
        <f t="shared" si="2"/>
        <v>1.2974256000000017</v>
      </c>
      <c r="AL99">
        <f t="shared" si="2"/>
        <v>0.19440260000000018</v>
      </c>
      <c r="AM99">
        <f t="shared" si="2"/>
        <v>4.7987666749999998E-2</v>
      </c>
      <c r="AN99">
        <f t="shared" si="2"/>
        <v>1.9742160000000016E-2</v>
      </c>
      <c r="AO99">
        <f t="shared" si="2"/>
        <v>0</v>
      </c>
      <c r="AP99">
        <f t="shared" si="2"/>
        <v>8.3905500000000001E-3</v>
      </c>
      <c r="AQ99">
        <f t="shared" si="2"/>
        <v>0.47880000000000039</v>
      </c>
      <c r="AR99">
        <f t="shared" si="2"/>
        <v>0.17263800000000021</v>
      </c>
      <c r="AS99">
        <f t="shared" si="2"/>
        <v>0.16633398000000005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62.168794936750047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L3" sqref="L3:L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26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374.11</v>
      </c>
      <c r="L3">
        <v>241</v>
      </c>
      <c r="M3">
        <v>62.2256</v>
      </c>
      <c r="N3">
        <v>118.125</v>
      </c>
      <c r="O3">
        <v>61.83</v>
      </c>
      <c r="P3">
        <v>125.58750000000001</v>
      </c>
      <c r="Q3">
        <v>8.5</v>
      </c>
      <c r="R3">
        <v>23.32</v>
      </c>
      <c r="S3">
        <v>15.45</v>
      </c>
      <c r="T3">
        <v>0</v>
      </c>
      <c r="U3">
        <v>418.77</v>
      </c>
      <c r="V3">
        <v>11.8</v>
      </c>
      <c r="W3">
        <v>25.52</v>
      </c>
      <c r="X3">
        <v>81.2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1.9245000000000001</v>
      </c>
      <c r="AF3">
        <v>8.8740000000000006</v>
      </c>
      <c r="AG3">
        <v>43.574399999999997</v>
      </c>
      <c r="AH3">
        <v>0</v>
      </c>
      <c r="AI3">
        <v>0</v>
      </c>
      <c r="AJ3">
        <v>0</v>
      </c>
      <c r="AK3">
        <v>54.059399999999997</v>
      </c>
      <c r="AL3">
        <v>1.3944000000000001</v>
      </c>
      <c r="AM3">
        <v>0</v>
      </c>
      <c r="AN3">
        <v>0.82259000000000004</v>
      </c>
      <c r="AO3">
        <v>0</v>
      </c>
      <c r="AP3">
        <v>1.7934000000000001</v>
      </c>
      <c r="AQ3">
        <v>0</v>
      </c>
      <c r="AR3">
        <v>2.2080000000000002</v>
      </c>
      <c r="AS3">
        <v>4.5736800000000004</v>
      </c>
      <c r="AT3">
        <v>20.000018000000001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1706.6624880000002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374.11</v>
      </c>
      <c r="L4">
        <v>241</v>
      </c>
      <c r="M4">
        <v>62.2256</v>
      </c>
      <c r="N4">
        <v>118.125</v>
      </c>
      <c r="O4">
        <v>61.83</v>
      </c>
      <c r="P4">
        <v>125.58750000000001</v>
      </c>
      <c r="Q4">
        <v>9.3472000000000008</v>
      </c>
      <c r="R4">
        <v>24.753623999999999</v>
      </c>
      <c r="S4">
        <v>19.096499999999999</v>
      </c>
      <c r="T4">
        <v>0</v>
      </c>
      <c r="U4">
        <v>418.77</v>
      </c>
      <c r="V4">
        <v>14.66</v>
      </c>
      <c r="W4">
        <v>31.445499999999999</v>
      </c>
      <c r="X4">
        <v>81.2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1.9245000000000001</v>
      </c>
      <c r="AF4">
        <v>8.8740000000000006</v>
      </c>
      <c r="AG4">
        <v>43.574399999999997</v>
      </c>
      <c r="AH4">
        <v>0</v>
      </c>
      <c r="AI4">
        <v>0</v>
      </c>
      <c r="AJ4">
        <v>0</v>
      </c>
      <c r="AK4">
        <v>54.059399999999997</v>
      </c>
      <c r="AL4">
        <v>1.3944000000000001</v>
      </c>
      <c r="AM4">
        <v>0</v>
      </c>
      <c r="AN4">
        <v>0.82259000000000004</v>
      </c>
      <c r="AO4">
        <v>0</v>
      </c>
      <c r="AP4">
        <v>1.7934000000000001</v>
      </c>
      <c r="AQ4">
        <v>0</v>
      </c>
      <c r="AR4">
        <v>2.2080000000000002</v>
      </c>
      <c r="AS4">
        <v>4.5736800000000004</v>
      </c>
      <c r="AT4">
        <v>19.933387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1721.3086810000004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374.11</v>
      </c>
      <c r="L5">
        <v>241</v>
      </c>
      <c r="M5">
        <v>92</v>
      </c>
      <c r="N5">
        <v>118.125</v>
      </c>
      <c r="O5">
        <v>61.83</v>
      </c>
      <c r="P5">
        <v>125.58750000000001</v>
      </c>
      <c r="Q5">
        <v>8.5</v>
      </c>
      <c r="R5">
        <v>23.32</v>
      </c>
      <c r="S5">
        <v>15.45</v>
      </c>
      <c r="T5">
        <v>0</v>
      </c>
      <c r="U5">
        <v>418.77</v>
      </c>
      <c r="V5">
        <v>12.355521</v>
      </c>
      <c r="W5">
        <v>25.52</v>
      </c>
      <c r="X5">
        <v>81.2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1.9245000000000001</v>
      </c>
      <c r="AF5">
        <v>8.8740000000000006</v>
      </c>
      <c r="AG5">
        <v>43.574399999999997</v>
      </c>
      <c r="AH5">
        <v>0</v>
      </c>
      <c r="AI5">
        <v>0</v>
      </c>
      <c r="AJ5">
        <v>0</v>
      </c>
      <c r="AK5">
        <v>54.059399999999997</v>
      </c>
      <c r="AL5">
        <v>1.3944000000000001</v>
      </c>
      <c r="AM5">
        <v>0</v>
      </c>
      <c r="AN5">
        <v>0.82259000000000004</v>
      </c>
      <c r="AO5">
        <v>0</v>
      </c>
      <c r="AP5">
        <v>1.7934000000000001</v>
      </c>
      <c r="AQ5">
        <v>0</v>
      </c>
      <c r="AR5">
        <v>2.6496</v>
      </c>
      <c r="AS5">
        <v>4.5736800000000004</v>
      </c>
      <c r="AT5">
        <v>17.278738000000001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1734.7127290000001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374.11</v>
      </c>
      <c r="L6">
        <v>241</v>
      </c>
      <c r="M6">
        <v>92</v>
      </c>
      <c r="N6">
        <v>118.125</v>
      </c>
      <c r="O6">
        <v>61.83</v>
      </c>
      <c r="P6">
        <v>125.58750000000001</v>
      </c>
      <c r="Q6">
        <v>8.5</v>
      </c>
      <c r="R6">
        <v>23.32</v>
      </c>
      <c r="S6">
        <v>15.45</v>
      </c>
      <c r="T6">
        <v>0</v>
      </c>
      <c r="U6">
        <v>418.77</v>
      </c>
      <c r="V6">
        <v>11.8</v>
      </c>
      <c r="W6">
        <v>25.52</v>
      </c>
      <c r="X6">
        <v>81.2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1.9245000000000001</v>
      </c>
      <c r="AF6">
        <v>8.8740000000000006</v>
      </c>
      <c r="AG6">
        <v>43.574399999999997</v>
      </c>
      <c r="AH6">
        <v>0</v>
      </c>
      <c r="AI6">
        <v>0</v>
      </c>
      <c r="AJ6">
        <v>0</v>
      </c>
      <c r="AK6">
        <v>54.059399999999997</v>
      </c>
      <c r="AL6">
        <v>1.3944000000000001</v>
      </c>
      <c r="AM6">
        <v>0</v>
      </c>
      <c r="AN6">
        <v>0.82259000000000004</v>
      </c>
      <c r="AO6">
        <v>0</v>
      </c>
      <c r="AP6">
        <v>1.7934000000000001</v>
      </c>
      <c r="AQ6">
        <v>0</v>
      </c>
      <c r="AR6">
        <v>2.6496</v>
      </c>
      <c r="AS6">
        <v>4.5736800000000004</v>
      </c>
      <c r="AT6">
        <v>14.754732000000001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1731.6332020000002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374.11</v>
      </c>
      <c r="L7">
        <v>241</v>
      </c>
      <c r="M7">
        <v>92</v>
      </c>
      <c r="N7">
        <v>118.125</v>
      </c>
      <c r="O7">
        <v>61.83</v>
      </c>
      <c r="P7">
        <v>125.58750000000001</v>
      </c>
      <c r="Q7">
        <v>8.5</v>
      </c>
      <c r="R7">
        <v>23.32</v>
      </c>
      <c r="S7">
        <v>15.45</v>
      </c>
      <c r="T7">
        <v>0</v>
      </c>
      <c r="U7">
        <v>418.77</v>
      </c>
      <c r="V7">
        <v>11.8</v>
      </c>
      <c r="W7">
        <v>25.52</v>
      </c>
      <c r="X7">
        <v>81.2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1.9245000000000001</v>
      </c>
      <c r="AF7">
        <v>8.8740000000000006</v>
      </c>
      <c r="AG7">
        <v>43.574399999999997</v>
      </c>
      <c r="AH7">
        <v>0</v>
      </c>
      <c r="AI7">
        <v>0</v>
      </c>
      <c r="AJ7">
        <v>0</v>
      </c>
      <c r="AK7">
        <v>54.059399999999997</v>
      </c>
      <c r="AL7">
        <v>1.3944000000000001</v>
      </c>
      <c r="AM7">
        <v>0</v>
      </c>
      <c r="AN7">
        <v>0.82259000000000004</v>
      </c>
      <c r="AO7">
        <v>0</v>
      </c>
      <c r="AP7">
        <v>1.7934000000000001</v>
      </c>
      <c r="AQ7">
        <v>0</v>
      </c>
      <c r="AR7">
        <v>2.6496</v>
      </c>
      <c r="AS7">
        <v>4.5736800000000004</v>
      </c>
      <c r="AT7">
        <v>15.022197999999999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1731.900668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374.11</v>
      </c>
      <c r="L8">
        <v>241</v>
      </c>
      <c r="M8">
        <v>92</v>
      </c>
      <c r="N8">
        <v>118.125</v>
      </c>
      <c r="O8">
        <v>61.83</v>
      </c>
      <c r="P8">
        <v>125.58750000000001</v>
      </c>
      <c r="Q8">
        <v>8.5</v>
      </c>
      <c r="R8">
        <v>23.32</v>
      </c>
      <c r="S8">
        <v>15.45</v>
      </c>
      <c r="T8">
        <v>0</v>
      </c>
      <c r="U8">
        <v>418.77</v>
      </c>
      <c r="V8">
        <v>11.8</v>
      </c>
      <c r="W8">
        <v>25.52</v>
      </c>
      <c r="X8">
        <v>81.2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1.9245000000000001</v>
      </c>
      <c r="AF8">
        <v>8.8740000000000006</v>
      </c>
      <c r="AG8">
        <v>43.574399999999997</v>
      </c>
      <c r="AH8">
        <v>0</v>
      </c>
      <c r="AI8">
        <v>0</v>
      </c>
      <c r="AJ8">
        <v>0</v>
      </c>
      <c r="AK8">
        <v>54.059399999999997</v>
      </c>
      <c r="AL8">
        <v>1.3944000000000001</v>
      </c>
      <c r="AM8">
        <v>0</v>
      </c>
      <c r="AN8">
        <v>0.82259000000000004</v>
      </c>
      <c r="AO8">
        <v>0</v>
      </c>
      <c r="AP8">
        <v>1.7934000000000001</v>
      </c>
      <c r="AQ8">
        <v>0</v>
      </c>
      <c r="AR8">
        <v>2.6496</v>
      </c>
      <c r="AS8">
        <v>4.5736800000000004</v>
      </c>
      <c r="AT8">
        <v>14.684748000000001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1731.563218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374.11</v>
      </c>
      <c r="L9">
        <v>241</v>
      </c>
      <c r="M9">
        <v>92</v>
      </c>
      <c r="N9">
        <v>118.125</v>
      </c>
      <c r="O9">
        <v>61.83</v>
      </c>
      <c r="P9">
        <v>125.58750000000001</v>
      </c>
      <c r="Q9">
        <v>8.5</v>
      </c>
      <c r="R9">
        <v>23.32</v>
      </c>
      <c r="S9">
        <v>15.45</v>
      </c>
      <c r="T9">
        <v>0</v>
      </c>
      <c r="U9">
        <v>418.77</v>
      </c>
      <c r="V9">
        <v>11.8</v>
      </c>
      <c r="W9">
        <v>25.52</v>
      </c>
      <c r="X9">
        <v>81.2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1.9245000000000001</v>
      </c>
      <c r="AF9">
        <v>8.8740000000000006</v>
      </c>
      <c r="AG9">
        <v>43.574399999999997</v>
      </c>
      <c r="AH9">
        <v>0</v>
      </c>
      <c r="AI9">
        <v>0</v>
      </c>
      <c r="AJ9">
        <v>0</v>
      </c>
      <c r="AK9">
        <v>54.059399999999997</v>
      </c>
      <c r="AL9">
        <v>1.3944000000000001</v>
      </c>
      <c r="AM9">
        <v>0</v>
      </c>
      <c r="AN9">
        <v>0.82259000000000004</v>
      </c>
      <c r="AO9">
        <v>0</v>
      </c>
      <c r="AP9">
        <v>0</v>
      </c>
      <c r="AQ9">
        <v>0</v>
      </c>
      <c r="AR9">
        <v>2.6496</v>
      </c>
      <c r="AS9">
        <v>4.5736800000000004</v>
      </c>
      <c r="AT9">
        <v>15.628997999999999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1730.714068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374.11</v>
      </c>
      <c r="L10">
        <v>241</v>
      </c>
      <c r="M10">
        <v>92</v>
      </c>
      <c r="N10">
        <v>118.125</v>
      </c>
      <c r="O10">
        <v>61.83</v>
      </c>
      <c r="P10">
        <v>125.58750000000001</v>
      </c>
      <c r="Q10">
        <v>8.5</v>
      </c>
      <c r="R10">
        <v>23.32</v>
      </c>
      <c r="S10">
        <v>15.45</v>
      </c>
      <c r="T10">
        <v>0</v>
      </c>
      <c r="U10">
        <v>418.77</v>
      </c>
      <c r="V10">
        <v>11.8</v>
      </c>
      <c r="W10">
        <v>25.52</v>
      </c>
      <c r="X10">
        <v>81.2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1.9245000000000001</v>
      </c>
      <c r="AF10">
        <v>8.8740000000000006</v>
      </c>
      <c r="AG10">
        <v>43.574399999999997</v>
      </c>
      <c r="AH10">
        <v>0</v>
      </c>
      <c r="AI10">
        <v>0</v>
      </c>
      <c r="AJ10">
        <v>0</v>
      </c>
      <c r="AK10">
        <v>54.059399999999997</v>
      </c>
      <c r="AL10">
        <v>1.3944000000000001</v>
      </c>
      <c r="AM10">
        <v>0</v>
      </c>
      <c r="AN10">
        <v>0.82259000000000004</v>
      </c>
      <c r="AO10">
        <v>0</v>
      </c>
      <c r="AP10">
        <v>0</v>
      </c>
      <c r="AQ10">
        <v>0</v>
      </c>
      <c r="AR10">
        <v>2.6496</v>
      </c>
      <c r="AS10">
        <v>4.5736800000000004</v>
      </c>
      <c r="AT10">
        <v>15.50569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1730.59076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374.11</v>
      </c>
      <c r="L11">
        <v>241</v>
      </c>
      <c r="M11">
        <v>92</v>
      </c>
      <c r="N11">
        <v>118.125</v>
      </c>
      <c r="O11">
        <v>61.83</v>
      </c>
      <c r="P11">
        <v>125.58750000000001</v>
      </c>
      <c r="Q11">
        <v>8.5</v>
      </c>
      <c r="R11">
        <v>23.32</v>
      </c>
      <c r="S11">
        <v>15.45</v>
      </c>
      <c r="T11">
        <v>0</v>
      </c>
      <c r="U11">
        <v>418.77</v>
      </c>
      <c r="V11">
        <v>11.8</v>
      </c>
      <c r="W11">
        <v>25.52</v>
      </c>
      <c r="X11">
        <v>81.2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1.9245000000000001</v>
      </c>
      <c r="AF11">
        <v>8.8740000000000006</v>
      </c>
      <c r="AG11">
        <v>43.574399999999997</v>
      </c>
      <c r="AH11">
        <v>0</v>
      </c>
      <c r="AI11">
        <v>0</v>
      </c>
      <c r="AJ11">
        <v>0</v>
      </c>
      <c r="AK11">
        <v>54.059399999999997</v>
      </c>
      <c r="AL11">
        <v>1.3944000000000001</v>
      </c>
      <c r="AM11">
        <v>0</v>
      </c>
      <c r="AN11">
        <v>0.82259000000000004</v>
      </c>
      <c r="AO11">
        <v>0</v>
      </c>
      <c r="AP11">
        <v>0</v>
      </c>
      <c r="AQ11">
        <v>0</v>
      </c>
      <c r="AR11">
        <v>2.6496</v>
      </c>
      <c r="AS11">
        <v>4.5736800000000004</v>
      </c>
      <c r="AT11">
        <v>14.297117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1729.3821870000002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374.11</v>
      </c>
      <c r="L12">
        <v>241</v>
      </c>
      <c r="M12">
        <v>92</v>
      </c>
      <c r="N12">
        <v>118.125</v>
      </c>
      <c r="O12">
        <v>61.83</v>
      </c>
      <c r="P12">
        <v>125.58750000000001</v>
      </c>
      <c r="Q12">
        <v>8.5</v>
      </c>
      <c r="R12">
        <v>23.32</v>
      </c>
      <c r="S12">
        <v>15.45</v>
      </c>
      <c r="T12">
        <v>0</v>
      </c>
      <c r="U12">
        <v>418.77</v>
      </c>
      <c r="V12">
        <v>11.8</v>
      </c>
      <c r="W12">
        <v>25.52</v>
      </c>
      <c r="X12">
        <v>81.2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1.9245000000000001</v>
      </c>
      <c r="AF12">
        <v>8.8740000000000006</v>
      </c>
      <c r="AG12">
        <v>43.574399999999997</v>
      </c>
      <c r="AH12">
        <v>0</v>
      </c>
      <c r="AI12">
        <v>0</v>
      </c>
      <c r="AJ12">
        <v>0</v>
      </c>
      <c r="AK12">
        <v>54.059399999999997</v>
      </c>
      <c r="AL12">
        <v>1.3944000000000001</v>
      </c>
      <c r="AM12">
        <v>0</v>
      </c>
      <c r="AN12">
        <v>0.82259000000000004</v>
      </c>
      <c r="AO12">
        <v>0</v>
      </c>
      <c r="AP12">
        <v>0</v>
      </c>
      <c r="AQ12">
        <v>0</v>
      </c>
      <c r="AR12">
        <v>2.6496</v>
      </c>
      <c r="AS12">
        <v>4.5736800000000004</v>
      </c>
      <c r="AT12">
        <v>14.382396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1729.4674660000001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374.11</v>
      </c>
      <c r="L13">
        <v>241</v>
      </c>
      <c r="M13">
        <v>92</v>
      </c>
      <c r="N13">
        <v>118.125</v>
      </c>
      <c r="O13">
        <v>61.83</v>
      </c>
      <c r="P13">
        <v>125.58750000000001</v>
      </c>
      <c r="Q13">
        <v>8.5</v>
      </c>
      <c r="R13">
        <v>23.32</v>
      </c>
      <c r="S13">
        <v>15.45</v>
      </c>
      <c r="T13">
        <v>0</v>
      </c>
      <c r="U13">
        <v>418.77</v>
      </c>
      <c r="V13">
        <v>11.8</v>
      </c>
      <c r="W13">
        <v>25.52</v>
      </c>
      <c r="X13">
        <v>81.2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1.9245000000000001</v>
      </c>
      <c r="AF13">
        <v>8.8740000000000006</v>
      </c>
      <c r="AG13">
        <v>43.574399999999997</v>
      </c>
      <c r="AH13">
        <v>0</v>
      </c>
      <c r="AI13">
        <v>0</v>
      </c>
      <c r="AJ13">
        <v>0</v>
      </c>
      <c r="AK13">
        <v>54.059399999999997</v>
      </c>
      <c r="AL13">
        <v>1.3944000000000001</v>
      </c>
      <c r="AM13">
        <v>0</v>
      </c>
      <c r="AN13">
        <v>0.82259000000000004</v>
      </c>
      <c r="AO13">
        <v>0</v>
      </c>
      <c r="AP13">
        <v>0</v>
      </c>
      <c r="AQ13">
        <v>0</v>
      </c>
      <c r="AR13">
        <v>2.6496</v>
      </c>
      <c r="AS13">
        <v>4.5736800000000004</v>
      </c>
      <c r="AT13">
        <v>16.826466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1738.4323360000001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374.11</v>
      </c>
      <c r="L14">
        <v>241</v>
      </c>
      <c r="M14">
        <v>92</v>
      </c>
      <c r="N14">
        <v>118.125</v>
      </c>
      <c r="O14">
        <v>61.83</v>
      </c>
      <c r="P14">
        <v>125.58750000000001</v>
      </c>
      <c r="Q14">
        <v>8.5</v>
      </c>
      <c r="R14">
        <v>23.32</v>
      </c>
      <c r="S14">
        <v>15.45</v>
      </c>
      <c r="T14">
        <v>0</v>
      </c>
      <c r="U14">
        <v>418.77</v>
      </c>
      <c r="V14">
        <v>11.8</v>
      </c>
      <c r="W14">
        <v>25.52</v>
      </c>
      <c r="X14">
        <v>81.2</v>
      </c>
      <c r="Y14">
        <v>0</v>
      </c>
      <c r="Z14">
        <v>6.5208000000000004</v>
      </c>
      <c r="AA14">
        <v>0</v>
      </c>
      <c r="AB14">
        <v>0</v>
      </c>
      <c r="AC14">
        <v>0</v>
      </c>
      <c r="AD14">
        <v>0</v>
      </c>
      <c r="AE14">
        <v>1.9245000000000001</v>
      </c>
      <c r="AF14">
        <v>8.8740000000000006</v>
      </c>
      <c r="AG14">
        <v>43.574399999999997</v>
      </c>
      <c r="AH14">
        <v>0</v>
      </c>
      <c r="AI14">
        <v>0</v>
      </c>
      <c r="AJ14">
        <v>0</v>
      </c>
      <c r="AK14">
        <v>54.059399999999997</v>
      </c>
      <c r="AL14">
        <v>1.3944000000000001</v>
      </c>
      <c r="AM14">
        <v>0</v>
      </c>
      <c r="AN14">
        <v>0.82259000000000004</v>
      </c>
      <c r="AO14">
        <v>0</v>
      </c>
      <c r="AP14">
        <v>0</v>
      </c>
      <c r="AQ14">
        <v>0</v>
      </c>
      <c r="AR14">
        <v>2.6496</v>
      </c>
      <c r="AS14">
        <v>4.5736800000000004</v>
      </c>
      <c r="AT14">
        <v>18.493492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1740.0993620000002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374.11</v>
      </c>
      <c r="L15">
        <v>241</v>
      </c>
      <c r="M15">
        <v>92</v>
      </c>
      <c r="N15">
        <v>118.125</v>
      </c>
      <c r="O15">
        <v>61.83</v>
      </c>
      <c r="P15">
        <v>125.58750000000001</v>
      </c>
      <c r="Q15">
        <v>8.5</v>
      </c>
      <c r="R15">
        <v>23.32</v>
      </c>
      <c r="S15">
        <v>15.45</v>
      </c>
      <c r="T15">
        <v>0</v>
      </c>
      <c r="U15">
        <v>418.77</v>
      </c>
      <c r="V15">
        <v>11.8</v>
      </c>
      <c r="W15">
        <v>25.52</v>
      </c>
      <c r="X15">
        <v>81.2</v>
      </c>
      <c r="Y15">
        <v>0</v>
      </c>
      <c r="Z15">
        <v>6.5208000000000004</v>
      </c>
      <c r="AA15">
        <v>0</v>
      </c>
      <c r="AB15">
        <v>0</v>
      </c>
      <c r="AC15">
        <v>0</v>
      </c>
      <c r="AD15">
        <v>0</v>
      </c>
      <c r="AE15">
        <v>1.9245000000000001</v>
      </c>
      <c r="AF15">
        <v>8.8740000000000006</v>
      </c>
      <c r="AG15">
        <v>43.574399999999997</v>
      </c>
      <c r="AH15">
        <v>0</v>
      </c>
      <c r="AI15">
        <v>0</v>
      </c>
      <c r="AJ15">
        <v>0</v>
      </c>
      <c r="AK15">
        <v>54.059399999999997</v>
      </c>
      <c r="AL15">
        <v>1.3944000000000001</v>
      </c>
      <c r="AM15">
        <v>0</v>
      </c>
      <c r="AN15">
        <v>0.82259000000000004</v>
      </c>
      <c r="AO15">
        <v>0</v>
      </c>
      <c r="AP15">
        <v>0</v>
      </c>
      <c r="AQ15">
        <v>0</v>
      </c>
      <c r="AR15">
        <v>2.6496</v>
      </c>
      <c r="AS15">
        <v>4.5736800000000004</v>
      </c>
      <c r="AT15">
        <v>18.991547000000001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1740.5974170000002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374.11</v>
      </c>
      <c r="L16">
        <v>241</v>
      </c>
      <c r="M16">
        <v>92</v>
      </c>
      <c r="N16">
        <v>118.125</v>
      </c>
      <c r="O16">
        <v>61.83</v>
      </c>
      <c r="P16">
        <v>125.58750000000001</v>
      </c>
      <c r="Q16">
        <v>8.5</v>
      </c>
      <c r="R16">
        <v>23.32</v>
      </c>
      <c r="S16">
        <v>15.45</v>
      </c>
      <c r="T16">
        <v>0</v>
      </c>
      <c r="U16">
        <v>418.77</v>
      </c>
      <c r="V16">
        <v>11.8</v>
      </c>
      <c r="W16">
        <v>25.52</v>
      </c>
      <c r="X16">
        <v>81.2</v>
      </c>
      <c r="Y16">
        <v>0</v>
      </c>
      <c r="Z16">
        <v>6.5208000000000004</v>
      </c>
      <c r="AA16">
        <v>0</v>
      </c>
      <c r="AB16">
        <v>0</v>
      </c>
      <c r="AC16">
        <v>0</v>
      </c>
      <c r="AD16">
        <v>0</v>
      </c>
      <c r="AE16">
        <v>1.9245000000000001</v>
      </c>
      <c r="AF16">
        <v>8.8740000000000006</v>
      </c>
      <c r="AG16">
        <v>43.574399999999997</v>
      </c>
      <c r="AH16">
        <v>0</v>
      </c>
      <c r="AI16">
        <v>0</v>
      </c>
      <c r="AJ16">
        <v>0</v>
      </c>
      <c r="AK16">
        <v>54.059399999999997</v>
      </c>
      <c r="AL16">
        <v>1.3944000000000001</v>
      </c>
      <c r="AM16">
        <v>0</v>
      </c>
      <c r="AN16">
        <v>0.82259000000000004</v>
      </c>
      <c r="AO16">
        <v>0</v>
      </c>
      <c r="AP16">
        <v>0</v>
      </c>
      <c r="AQ16">
        <v>0</v>
      </c>
      <c r="AR16">
        <v>3.3119999999999998</v>
      </c>
      <c r="AS16">
        <v>5.3807999999999998</v>
      </c>
      <c r="AT16">
        <v>16.958155999999999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1740.0335459999999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374.11</v>
      </c>
      <c r="L17">
        <v>241</v>
      </c>
      <c r="M17">
        <v>92</v>
      </c>
      <c r="N17">
        <v>118.125</v>
      </c>
      <c r="O17">
        <v>61.83</v>
      </c>
      <c r="P17">
        <v>125.58750000000001</v>
      </c>
      <c r="Q17">
        <v>8.5</v>
      </c>
      <c r="R17">
        <v>23.32</v>
      </c>
      <c r="S17">
        <v>15.45</v>
      </c>
      <c r="T17">
        <v>0</v>
      </c>
      <c r="U17">
        <v>418.77</v>
      </c>
      <c r="V17">
        <v>11.8</v>
      </c>
      <c r="W17">
        <v>25.52</v>
      </c>
      <c r="X17">
        <v>81.2</v>
      </c>
      <c r="Y17">
        <v>0</v>
      </c>
      <c r="Z17">
        <v>6.5208000000000004</v>
      </c>
      <c r="AA17">
        <v>0</v>
      </c>
      <c r="AB17">
        <v>0</v>
      </c>
      <c r="AC17">
        <v>0</v>
      </c>
      <c r="AD17">
        <v>0</v>
      </c>
      <c r="AE17">
        <v>1.9245000000000001</v>
      </c>
      <c r="AF17">
        <v>8.8740000000000006</v>
      </c>
      <c r="AG17">
        <v>43.574399999999997</v>
      </c>
      <c r="AH17">
        <v>0</v>
      </c>
      <c r="AI17">
        <v>0</v>
      </c>
      <c r="AJ17">
        <v>0</v>
      </c>
      <c r="AK17">
        <v>54.059399999999997</v>
      </c>
      <c r="AL17">
        <v>1.3944000000000001</v>
      </c>
      <c r="AM17">
        <v>0</v>
      </c>
      <c r="AN17">
        <v>0.82259000000000004</v>
      </c>
      <c r="AO17">
        <v>0</v>
      </c>
      <c r="AP17">
        <v>0</v>
      </c>
      <c r="AQ17">
        <v>0</v>
      </c>
      <c r="AR17">
        <v>38.64</v>
      </c>
      <c r="AS17">
        <v>16.680479999999999</v>
      </c>
      <c r="AT17">
        <v>16.624687999999999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1786.3277580000004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374.11</v>
      </c>
      <c r="L18">
        <v>241</v>
      </c>
      <c r="M18">
        <v>92</v>
      </c>
      <c r="N18">
        <v>118.125</v>
      </c>
      <c r="O18">
        <v>61.83</v>
      </c>
      <c r="P18">
        <v>125.58750000000001</v>
      </c>
      <c r="Q18">
        <v>8.5</v>
      </c>
      <c r="R18">
        <v>23.32</v>
      </c>
      <c r="S18">
        <v>15.45</v>
      </c>
      <c r="T18">
        <v>0</v>
      </c>
      <c r="U18">
        <v>418.77</v>
      </c>
      <c r="V18">
        <v>11.8</v>
      </c>
      <c r="W18">
        <v>25.52</v>
      </c>
      <c r="X18">
        <v>81.2</v>
      </c>
      <c r="Y18">
        <v>0</v>
      </c>
      <c r="Z18">
        <v>6.5208000000000004</v>
      </c>
      <c r="AA18">
        <v>0</v>
      </c>
      <c r="AB18">
        <v>0</v>
      </c>
      <c r="AC18">
        <v>0</v>
      </c>
      <c r="AD18">
        <v>0</v>
      </c>
      <c r="AE18">
        <v>1.9245000000000001</v>
      </c>
      <c r="AF18">
        <v>8.8740000000000006</v>
      </c>
      <c r="AG18">
        <v>43.574399999999997</v>
      </c>
      <c r="AH18">
        <v>0</v>
      </c>
      <c r="AI18">
        <v>0</v>
      </c>
      <c r="AJ18">
        <v>0</v>
      </c>
      <c r="AK18">
        <v>54.059399999999997</v>
      </c>
      <c r="AL18">
        <v>1.3944000000000001</v>
      </c>
      <c r="AM18">
        <v>0</v>
      </c>
      <c r="AN18">
        <v>0.82259000000000004</v>
      </c>
      <c r="AO18">
        <v>0</v>
      </c>
      <c r="AP18">
        <v>0</v>
      </c>
      <c r="AQ18">
        <v>0</v>
      </c>
      <c r="AR18">
        <v>38.64</v>
      </c>
      <c r="AS18">
        <v>16.680479999999999</v>
      </c>
      <c r="AT18">
        <v>20.000018000000001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1789.7030880000002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374.11</v>
      </c>
      <c r="L19">
        <v>241</v>
      </c>
      <c r="M19">
        <v>92</v>
      </c>
      <c r="N19">
        <v>118.125</v>
      </c>
      <c r="O19">
        <v>61.83</v>
      </c>
      <c r="P19">
        <v>125.58750000000001</v>
      </c>
      <c r="Q19">
        <v>8.5</v>
      </c>
      <c r="R19">
        <v>23.32</v>
      </c>
      <c r="S19">
        <v>15.45</v>
      </c>
      <c r="T19">
        <v>0</v>
      </c>
      <c r="U19">
        <v>418.77</v>
      </c>
      <c r="V19">
        <v>11.8</v>
      </c>
      <c r="W19">
        <v>25.52</v>
      </c>
      <c r="X19">
        <v>81.2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16.478852</v>
      </c>
      <c r="AF19">
        <v>8.8740000000000006</v>
      </c>
      <c r="AG19">
        <v>43.574399999999997</v>
      </c>
      <c r="AH19">
        <v>0</v>
      </c>
      <c r="AI19">
        <v>0</v>
      </c>
      <c r="AJ19">
        <v>0</v>
      </c>
      <c r="AK19">
        <v>54.059399999999997</v>
      </c>
      <c r="AL19">
        <v>1.3944000000000001</v>
      </c>
      <c r="AM19">
        <v>0</v>
      </c>
      <c r="AN19">
        <v>0.82259000000000004</v>
      </c>
      <c r="AO19">
        <v>0</v>
      </c>
      <c r="AP19">
        <v>0</v>
      </c>
      <c r="AQ19">
        <v>0</v>
      </c>
      <c r="AR19">
        <v>2.6496</v>
      </c>
      <c r="AS19">
        <v>16.680479999999999</v>
      </c>
      <c r="AT19">
        <v>20.000018000000001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1761.7462399999999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374.11</v>
      </c>
      <c r="L20">
        <v>241</v>
      </c>
      <c r="M20">
        <v>92</v>
      </c>
      <c r="N20">
        <v>118.125</v>
      </c>
      <c r="O20">
        <v>61.83</v>
      </c>
      <c r="P20">
        <v>125.58750000000001</v>
      </c>
      <c r="Q20">
        <v>8.5</v>
      </c>
      <c r="R20">
        <v>23.32</v>
      </c>
      <c r="S20">
        <v>15.45</v>
      </c>
      <c r="T20">
        <v>0</v>
      </c>
      <c r="U20">
        <v>418.77</v>
      </c>
      <c r="V20">
        <v>11.8</v>
      </c>
      <c r="W20">
        <v>25.52</v>
      </c>
      <c r="X20">
        <v>81.2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16.478852</v>
      </c>
      <c r="AF20">
        <v>8.8740000000000006</v>
      </c>
      <c r="AG20">
        <v>43.574399999999997</v>
      </c>
      <c r="AH20">
        <v>0</v>
      </c>
      <c r="AI20">
        <v>0</v>
      </c>
      <c r="AJ20">
        <v>0</v>
      </c>
      <c r="AK20">
        <v>54.059399999999997</v>
      </c>
      <c r="AL20">
        <v>1.3944000000000001</v>
      </c>
      <c r="AM20">
        <v>0</v>
      </c>
      <c r="AN20">
        <v>0.82259000000000004</v>
      </c>
      <c r="AO20">
        <v>0</v>
      </c>
      <c r="AP20">
        <v>0</v>
      </c>
      <c r="AQ20">
        <v>13.797000000000001</v>
      </c>
      <c r="AR20">
        <v>2.6496</v>
      </c>
      <c r="AS20">
        <v>16.680479999999999</v>
      </c>
      <c r="AT20">
        <v>20.000018000000001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1775.54324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374.11</v>
      </c>
      <c r="L21">
        <v>241</v>
      </c>
      <c r="M21">
        <v>92</v>
      </c>
      <c r="N21">
        <v>118.125</v>
      </c>
      <c r="O21">
        <v>61.83</v>
      </c>
      <c r="P21">
        <v>125.58750000000001</v>
      </c>
      <c r="Q21">
        <v>8.5</v>
      </c>
      <c r="R21">
        <v>23.32</v>
      </c>
      <c r="S21">
        <v>15.45</v>
      </c>
      <c r="T21">
        <v>0</v>
      </c>
      <c r="U21">
        <v>418.77</v>
      </c>
      <c r="V21">
        <v>11.8</v>
      </c>
      <c r="W21">
        <v>25.52</v>
      </c>
      <c r="X21">
        <v>81.2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16.478852</v>
      </c>
      <c r="AF21">
        <v>8.8740000000000006</v>
      </c>
      <c r="AG21">
        <v>43.574399999999997</v>
      </c>
      <c r="AH21">
        <v>0</v>
      </c>
      <c r="AI21">
        <v>0</v>
      </c>
      <c r="AJ21">
        <v>0</v>
      </c>
      <c r="AK21">
        <v>54.059399999999997</v>
      </c>
      <c r="AL21">
        <v>1.3944000000000001</v>
      </c>
      <c r="AM21">
        <v>0</v>
      </c>
      <c r="AN21">
        <v>0.82259000000000004</v>
      </c>
      <c r="AO21">
        <v>0</v>
      </c>
      <c r="AP21">
        <v>0</v>
      </c>
      <c r="AQ21">
        <v>13.797000000000001</v>
      </c>
      <c r="AR21">
        <v>2.6496</v>
      </c>
      <c r="AS21">
        <v>16.680479999999999</v>
      </c>
      <c r="AT21">
        <v>20.000018000000001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1775.54324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374.11</v>
      </c>
      <c r="L22">
        <v>241</v>
      </c>
      <c r="M22">
        <v>92</v>
      </c>
      <c r="N22">
        <v>118.125</v>
      </c>
      <c r="O22">
        <v>61.83</v>
      </c>
      <c r="P22">
        <v>125.58750000000001</v>
      </c>
      <c r="Q22">
        <v>8.5</v>
      </c>
      <c r="R22">
        <v>23.32</v>
      </c>
      <c r="S22">
        <v>15.45</v>
      </c>
      <c r="T22">
        <v>0</v>
      </c>
      <c r="U22">
        <v>418.77</v>
      </c>
      <c r="V22">
        <v>11.8</v>
      </c>
      <c r="W22">
        <v>25.52</v>
      </c>
      <c r="X22">
        <v>81.2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16.478852</v>
      </c>
      <c r="AF22">
        <v>8.8740000000000006</v>
      </c>
      <c r="AG22">
        <v>43.574399999999997</v>
      </c>
      <c r="AH22">
        <v>0</v>
      </c>
      <c r="AI22">
        <v>0</v>
      </c>
      <c r="AJ22">
        <v>0</v>
      </c>
      <c r="AK22">
        <v>54.059399999999997</v>
      </c>
      <c r="AL22">
        <v>1.3944000000000001</v>
      </c>
      <c r="AM22">
        <v>0</v>
      </c>
      <c r="AN22">
        <v>0.82259000000000004</v>
      </c>
      <c r="AO22">
        <v>0</v>
      </c>
      <c r="AP22">
        <v>0</v>
      </c>
      <c r="AQ22">
        <v>13.797000000000001</v>
      </c>
      <c r="AR22">
        <v>2.6496</v>
      </c>
      <c r="AS22">
        <v>16.680479999999999</v>
      </c>
      <c r="AT22">
        <v>20.000018000000001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1775.54324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404.11</v>
      </c>
      <c r="L23">
        <v>241</v>
      </c>
      <c r="M23">
        <v>92</v>
      </c>
      <c r="N23">
        <v>118.125</v>
      </c>
      <c r="O23">
        <v>61.83</v>
      </c>
      <c r="P23">
        <v>125.58750000000001</v>
      </c>
      <c r="Q23">
        <v>8.5</v>
      </c>
      <c r="R23">
        <v>23.32</v>
      </c>
      <c r="S23">
        <v>15.45</v>
      </c>
      <c r="T23">
        <v>0</v>
      </c>
      <c r="U23">
        <v>418.77</v>
      </c>
      <c r="V23">
        <v>11.8</v>
      </c>
      <c r="W23">
        <v>46.399079999999998</v>
      </c>
      <c r="X23">
        <v>125.88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16.478852</v>
      </c>
      <c r="AF23">
        <v>8.8740000000000006</v>
      </c>
      <c r="AG23">
        <v>43.574399999999997</v>
      </c>
      <c r="AH23">
        <v>0</v>
      </c>
      <c r="AI23">
        <v>0</v>
      </c>
      <c r="AJ23">
        <v>0</v>
      </c>
      <c r="AK23">
        <v>54.059399999999997</v>
      </c>
      <c r="AL23">
        <v>1.3944000000000001</v>
      </c>
      <c r="AM23">
        <v>0</v>
      </c>
      <c r="AN23">
        <v>0.82259000000000004</v>
      </c>
      <c r="AO23">
        <v>0</v>
      </c>
      <c r="AP23">
        <v>0</v>
      </c>
      <c r="AQ23">
        <v>27.594000000000001</v>
      </c>
      <c r="AR23">
        <v>2.6496</v>
      </c>
      <c r="AS23">
        <v>5.3807999999999998</v>
      </c>
      <c r="AT23">
        <v>20.000018000000001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1873.5996399999999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464.11</v>
      </c>
      <c r="L24">
        <v>243.2834</v>
      </c>
      <c r="M24">
        <v>92</v>
      </c>
      <c r="N24">
        <v>118.125</v>
      </c>
      <c r="O24">
        <v>61.83</v>
      </c>
      <c r="P24">
        <v>125.58750000000001</v>
      </c>
      <c r="Q24">
        <v>10.1389</v>
      </c>
      <c r="R24">
        <v>37.622999999999998</v>
      </c>
      <c r="S24">
        <v>23.687000000000001</v>
      </c>
      <c r="T24">
        <v>0</v>
      </c>
      <c r="U24">
        <v>418.77</v>
      </c>
      <c r="V24">
        <v>15.001738</v>
      </c>
      <c r="W24">
        <v>46.399079999999998</v>
      </c>
      <c r="X24">
        <v>125.88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16.478852</v>
      </c>
      <c r="AF24">
        <v>8.8740000000000006</v>
      </c>
      <c r="AG24">
        <v>43.574399999999997</v>
      </c>
      <c r="AH24">
        <v>23.390899999999998</v>
      </c>
      <c r="AI24">
        <v>0</v>
      </c>
      <c r="AJ24">
        <v>0</v>
      </c>
      <c r="AK24">
        <v>54.059399999999997</v>
      </c>
      <c r="AL24">
        <v>1.3944000000000001</v>
      </c>
      <c r="AM24">
        <v>0</v>
      </c>
      <c r="AN24">
        <v>0.82259000000000004</v>
      </c>
      <c r="AO24">
        <v>0</v>
      </c>
      <c r="AP24">
        <v>0</v>
      </c>
      <c r="AQ24">
        <v>27.594000000000001</v>
      </c>
      <c r="AR24">
        <v>2.6496</v>
      </c>
      <c r="AS24">
        <v>4.5736800000000004</v>
      </c>
      <c r="AT24">
        <v>20.000018000000001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1985.847458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524.11</v>
      </c>
      <c r="L25">
        <v>300.28339999999997</v>
      </c>
      <c r="M25">
        <v>92</v>
      </c>
      <c r="N25">
        <v>118.125</v>
      </c>
      <c r="O25">
        <v>61.83</v>
      </c>
      <c r="P25">
        <v>125.58750000000001</v>
      </c>
      <c r="Q25">
        <v>9.2917000000000005</v>
      </c>
      <c r="R25">
        <v>28.8277</v>
      </c>
      <c r="S25">
        <v>20.040500000000002</v>
      </c>
      <c r="T25">
        <v>0</v>
      </c>
      <c r="U25">
        <v>418.77</v>
      </c>
      <c r="V25">
        <v>20.101607000000001</v>
      </c>
      <c r="W25">
        <v>46.399079999999998</v>
      </c>
      <c r="X25">
        <v>125.88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16.478852</v>
      </c>
      <c r="AF25">
        <v>8.8740000000000006</v>
      </c>
      <c r="AG25">
        <v>43.574399999999997</v>
      </c>
      <c r="AH25">
        <v>23.390899999999998</v>
      </c>
      <c r="AI25">
        <v>0</v>
      </c>
      <c r="AJ25">
        <v>0</v>
      </c>
      <c r="AK25">
        <v>54.059399999999997</v>
      </c>
      <c r="AL25">
        <v>1.3944000000000001</v>
      </c>
      <c r="AM25">
        <v>0</v>
      </c>
      <c r="AN25">
        <v>0.82259000000000004</v>
      </c>
      <c r="AO25">
        <v>0</v>
      </c>
      <c r="AP25">
        <v>0</v>
      </c>
      <c r="AQ25">
        <v>27.594000000000001</v>
      </c>
      <c r="AR25">
        <v>2.6496</v>
      </c>
      <c r="AS25">
        <v>4.5736800000000004</v>
      </c>
      <c r="AT25">
        <v>20.000018000000001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2094.6583270000001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601.0095</v>
      </c>
      <c r="L26">
        <v>360.28339999999997</v>
      </c>
      <c r="M26">
        <v>92</v>
      </c>
      <c r="N26">
        <v>118.125</v>
      </c>
      <c r="O26">
        <v>61.83</v>
      </c>
      <c r="P26">
        <v>125.58750000000001</v>
      </c>
      <c r="Q26">
        <v>9.2917000000000005</v>
      </c>
      <c r="R26">
        <v>28.8277</v>
      </c>
      <c r="S26">
        <v>20.040500000000002</v>
      </c>
      <c r="T26">
        <v>0</v>
      </c>
      <c r="U26">
        <v>418.77</v>
      </c>
      <c r="V26">
        <v>17.87</v>
      </c>
      <c r="W26">
        <v>39.984499999999997</v>
      </c>
      <c r="X26">
        <v>125.88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16.478852</v>
      </c>
      <c r="AF26">
        <v>8.8740000000000006</v>
      </c>
      <c r="AG26">
        <v>43.574399999999997</v>
      </c>
      <c r="AH26">
        <v>23.390899999999998</v>
      </c>
      <c r="AI26">
        <v>0</v>
      </c>
      <c r="AJ26">
        <v>0</v>
      </c>
      <c r="AK26">
        <v>54.059399999999997</v>
      </c>
      <c r="AL26">
        <v>1.3944000000000001</v>
      </c>
      <c r="AM26">
        <v>0</v>
      </c>
      <c r="AN26">
        <v>0.82259000000000004</v>
      </c>
      <c r="AO26">
        <v>0</v>
      </c>
      <c r="AP26">
        <v>0</v>
      </c>
      <c r="AQ26">
        <v>27.594000000000001</v>
      </c>
      <c r="AR26">
        <v>2.6496</v>
      </c>
      <c r="AS26">
        <v>4.5736800000000004</v>
      </c>
      <c r="AT26">
        <v>20.000018000000001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2222.9116400000007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601.0095</v>
      </c>
      <c r="L27">
        <v>415.95260000000002</v>
      </c>
      <c r="M27">
        <v>92</v>
      </c>
      <c r="N27">
        <v>118.125</v>
      </c>
      <c r="O27">
        <v>61.83</v>
      </c>
      <c r="P27">
        <v>125.58750000000001</v>
      </c>
      <c r="Q27">
        <v>10.91</v>
      </c>
      <c r="R27">
        <v>40.273797999999999</v>
      </c>
      <c r="S27">
        <v>25.857429</v>
      </c>
      <c r="T27">
        <v>0</v>
      </c>
      <c r="U27">
        <v>418.77</v>
      </c>
      <c r="V27">
        <v>20.73</v>
      </c>
      <c r="W27">
        <v>46.399079999999998</v>
      </c>
      <c r="X27">
        <v>125.88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16.478852</v>
      </c>
      <c r="AF27">
        <v>8.8740000000000006</v>
      </c>
      <c r="AG27">
        <v>43.574399999999997</v>
      </c>
      <c r="AH27">
        <v>23.390899999999998</v>
      </c>
      <c r="AI27">
        <v>0</v>
      </c>
      <c r="AJ27">
        <v>0</v>
      </c>
      <c r="AK27">
        <v>54.059399999999997</v>
      </c>
      <c r="AL27">
        <v>1.3944000000000001</v>
      </c>
      <c r="AM27">
        <v>0</v>
      </c>
      <c r="AN27">
        <v>0.82259000000000004</v>
      </c>
      <c r="AO27">
        <v>0</v>
      </c>
      <c r="AP27">
        <v>0</v>
      </c>
      <c r="AQ27">
        <v>27.594000000000001</v>
      </c>
      <c r="AR27">
        <v>2.6496</v>
      </c>
      <c r="AS27">
        <v>4.5736800000000004</v>
      </c>
      <c r="AT27">
        <v>20.000018000000001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2306.7367470000004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605.20849999999996</v>
      </c>
      <c r="L28">
        <v>435.435</v>
      </c>
      <c r="M28">
        <v>92</v>
      </c>
      <c r="N28">
        <v>118.125</v>
      </c>
      <c r="O28">
        <v>61.83</v>
      </c>
      <c r="P28">
        <v>125.58750000000001</v>
      </c>
      <c r="Q28">
        <v>10.91</v>
      </c>
      <c r="R28">
        <v>42.390099999999997</v>
      </c>
      <c r="S28">
        <v>26.3901</v>
      </c>
      <c r="T28">
        <v>0</v>
      </c>
      <c r="U28">
        <v>418.77</v>
      </c>
      <c r="V28">
        <v>20.73</v>
      </c>
      <c r="W28">
        <v>46.399079999999998</v>
      </c>
      <c r="X28">
        <v>125.88</v>
      </c>
      <c r="Y28">
        <v>0</v>
      </c>
      <c r="Z28">
        <v>0</v>
      </c>
      <c r="AA28">
        <v>0</v>
      </c>
      <c r="AB28">
        <v>3.3325</v>
      </c>
      <c r="AC28">
        <v>0</v>
      </c>
      <c r="AD28">
        <v>0</v>
      </c>
      <c r="AE28">
        <v>16.478852</v>
      </c>
      <c r="AF28">
        <v>17.748000000000001</v>
      </c>
      <c r="AG28">
        <v>43.574399999999997</v>
      </c>
      <c r="AH28">
        <v>46.781799999999997</v>
      </c>
      <c r="AI28">
        <v>0</v>
      </c>
      <c r="AJ28">
        <v>0</v>
      </c>
      <c r="AK28">
        <v>54.059399999999997</v>
      </c>
      <c r="AL28">
        <v>1.3944000000000001</v>
      </c>
      <c r="AM28">
        <v>0</v>
      </c>
      <c r="AN28">
        <v>0.82259000000000004</v>
      </c>
      <c r="AO28">
        <v>0</v>
      </c>
      <c r="AP28">
        <v>0</v>
      </c>
      <c r="AQ28">
        <v>41.390999999999998</v>
      </c>
      <c r="AR28">
        <v>2.6496</v>
      </c>
      <c r="AS28">
        <v>4.5736800000000004</v>
      </c>
      <c r="AT28">
        <v>20.000018000000001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2382.4615200000012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679.19</v>
      </c>
      <c r="L29">
        <v>435.435</v>
      </c>
      <c r="M29">
        <v>92</v>
      </c>
      <c r="N29">
        <v>118.125</v>
      </c>
      <c r="O29">
        <v>61.83</v>
      </c>
      <c r="P29">
        <v>125.58750000000001</v>
      </c>
      <c r="Q29">
        <v>10.91</v>
      </c>
      <c r="R29">
        <v>42.390099999999997</v>
      </c>
      <c r="S29">
        <v>26.3901</v>
      </c>
      <c r="T29">
        <v>0</v>
      </c>
      <c r="U29">
        <v>418.77</v>
      </c>
      <c r="V29">
        <v>20.73</v>
      </c>
      <c r="W29">
        <v>46.399079999999998</v>
      </c>
      <c r="X29">
        <v>125.88</v>
      </c>
      <c r="Y29">
        <v>0</v>
      </c>
      <c r="Z29">
        <v>1.1000000000000001</v>
      </c>
      <c r="AA29">
        <v>7.9</v>
      </c>
      <c r="AB29">
        <v>13.0634</v>
      </c>
      <c r="AC29">
        <v>0</v>
      </c>
      <c r="AD29">
        <v>9.1360360000000007</v>
      </c>
      <c r="AE29">
        <v>16.478852</v>
      </c>
      <c r="AF29">
        <v>26.622</v>
      </c>
      <c r="AG29">
        <v>43.574399999999997</v>
      </c>
      <c r="AH29">
        <v>70.172700000000006</v>
      </c>
      <c r="AI29">
        <v>0</v>
      </c>
      <c r="AJ29">
        <v>0</v>
      </c>
      <c r="AK29">
        <v>54.059399999999997</v>
      </c>
      <c r="AL29">
        <v>12.782</v>
      </c>
      <c r="AM29">
        <v>5.2786799999999996</v>
      </c>
      <c r="AN29">
        <v>0.82259000000000004</v>
      </c>
      <c r="AO29">
        <v>0</v>
      </c>
      <c r="AP29">
        <v>0</v>
      </c>
      <c r="AQ29">
        <v>41.390999999999998</v>
      </c>
      <c r="AR29">
        <v>2.6496</v>
      </c>
      <c r="AS29">
        <v>4.5736800000000004</v>
      </c>
      <c r="AT29">
        <v>20.000018000000001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2533.241136000001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679.19</v>
      </c>
      <c r="L30">
        <v>435.435</v>
      </c>
      <c r="M30">
        <v>92</v>
      </c>
      <c r="N30">
        <v>118.125</v>
      </c>
      <c r="O30">
        <v>61.83</v>
      </c>
      <c r="P30">
        <v>125.58750000000001</v>
      </c>
      <c r="Q30">
        <v>10.91</v>
      </c>
      <c r="R30">
        <v>42.390099999999997</v>
      </c>
      <c r="S30">
        <v>26.3901</v>
      </c>
      <c r="T30">
        <v>0</v>
      </c>
      <c r="U30">
        <v>418.77</v>
      </c>
      <c r="V30">
        <v>20.73</v>
      </c>
      <c r="W30">
        <v>46.399079999999998</v>
      </c>
      <c r="X30">
        <v>125.88</v>
      </c>
      <c r="Y30">
        <v>0</v>
      </c>
      <c r="Z30">
        <v>19.5624</v>
      </c>
      <c r="AA30">
        <v>20.198720000000002</v>
      </c>
      <c r="AB30">
        <v>26.34008</v>
      </c>
      <c r="AC30">
        <v>0</v>
      </c>
      <c r="AD30">
        <v>18.272072000000001</v>
      </c>
      <c r="AE30">
        <v>32.957704</v>
      </c>
      <c r="AF30">
        <v>35.496000000000002</v>
      </c>
      <c r="AG30">
        <v>43.574399999999997</v>
      </c>
      <c r="AH30">
        <v>93.563599999999994</v>
      </c>
      <c r="AI30">
        <v>0</v>
      </c>
      <c r="AJ30">
        <v>0</v>
      </c>
      <c r="AK30">
        <v>54.059399999999997</v>
      </c>
      <c r="AL30">
        <v>55.776000000000003</v>
      </c>
      <c r="AM30">
        <v>10.557359999999999</v>
      </c>
      <c r="AN30">
        <v>0.82259000000000004</v>
      </c>
      <c r="AO30">
        <v>0</v>
      </c>
      <c r="AP30">
        <v>0</v>
      </c>
      <c r="AQ30">
        <v>41.390999999999998</v>
      </c>
      <c r="AR30">
        <v>2.6496</v>
      </c>
      <c r="AS30">
        <v>4.5736800000000004</v>
      </c>
      <c r="AT30">
        <v>20.000018000000001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2683.4314040000004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679.19</v>
      </c>
      <c r="L31">
        <v>435.435</v>
      </c>
      <c r="M31">
        <v>92</v>
      </c>
      <c r="N31">
        <v>118.125</v>
      </c>
      <c r="O31">
        <v>61.83</v>
      </c>
      <c r="P31">
        <v>123.375</v>
      </c>
      <c r="Q31">
        <v>10.91</v>
      </c>
      <c r="R31">
        <v>42.390099999999997</v>
      </c>
      <c r="S31">
        <v>26.3901</v>
      </c>
      <c r="T31">
        <v>0</v>
      </c>
      <c r="U31">
        <v>418.77</v>
      </c>
      <c r="V31">
        <v>20.73</v>
      </c>
      <c r="W31">
        <v>46.399079999999998</v>
      </c>
      <c r="X31">
        <v>125.88</v>
      </c>
      <c r="Y31">
        <v>0</v>
      </c>
      <c r="Z31">
        <v>19.5624</v>
      </c>
      <c r="AA31">
        <v>28.09872</v>
      </c>
      <c r="AB31">
        <v>26.34008</v>
      </c>
      <c r="AC31">
        <v>0</v>
      </c>
      <c r="AD31">
        <v>26.42</v>
      </c>
      <c r="AE31">
        <v>32.957704</v>
      </c>
      <c r="AF31">
        <v>35.496000000000002</v>
      </c>
      <c r="AG31">
        <v>43.574399999999997</v>
      </c>
      <c r="AH31">
        <v>93.563599999999994</v>
      </c>
      <c r="AI31">
        <v>0</v>
      </c>
      <c r="AJ31">
        <v>0</v>
      </c>
      <c r="AK31">
        <v>54.059399999999997</v>
      </c>
      <c r="AL31">
        <v>55.776000000000003</v>
      </c>
      <c r="AM31">
        <v>15.804048</v>
      </c>
      <c r="AN31">
        <v>0.82259000000000004</v>
      </c>
      <c r="AO31">
        <v>0</v>
      </c>
      <c r="AP31">
        <v>0</v>
      </c>
      <c r="AQ31">
        <v>41.390999999999998</v>
      </c>
      <c r="AR31">
        <v>2.6496</v>
      </c>
      <c r="AS31">
        <v>4.5736800000000004</v>
      </c>
      <c r="AT31">
        <v>20.000018000000001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2702.5135200000004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679.19</v>
      </c>
      <c r="L32">
        <v>435.435</v>
      </c>
      <c r="M32">
        <v>92</v>
      </c>
      <c r="N32">
        <v>118.125</v>
      </c>
      <c r="O32">
        <v>61.83</v>
      </c>
      <c r="P32">
        <v>123.375</v>
      </c>
      <c r="Q32">
        <v>10.91</v>
      </c>
      <c r="R32">
        <v>42.390099999999997</v>
      </c>
      <c r="S32">
        <v>26.3901</v>
      </c>
      <c r="T32">
        <v>0</v>
      </c>
      <c r="U32">
        <v>418.77</v>
      </c>
      <c r="V32">
        <v>20.73</v>
      </c>
      <c r="W32">
        <v>46.399079999999998</v>
      </c>
      <c r="X32">
        <v>125.88</v>
      </c>
      <c r="Y32">
        <v>0</v>
      </c>
      <c r="Z32">
        <v>13.041600000000001</v>
      </c>
      <c r="AA32">
        <v>28.09872</v>
      </c>
      <c r="AB32">
        <v>26.34008</v>
      </c>
      <c r="AC32">
        <v>0</v>
      </c>
      <c r="AD32">
        <v>26.42</v>
      </c>
      <c r="AE32">
        <v>32.957704</v>
      </c>
      <c r="AF32">
        <v>35.496000000000002</v>
      </c>
      <c r="AG32">
        <v>43.574399999999997</v>
      </c>
      <c r="AH32">
        <v>93.563599999999994</v>
      </c>
      <c r="AI32">
        <v>0</v>
      </c>
      <c r="AJ32">
        <v>0</v>
      </c>
      <c r="AK32">
        <v>54.059399999999997</v>
      </c>
      <c r="AL32">
        <v>55.776000000000003</v>
      </c>
      <c r="AM32">
        <v>15.804048</v>
      </c>
      <c r="AN32">
        <v>0.82259000000000004</v>
      </c>
      <c r="AO32">
        <v>0</v>
      </c>
      <c r="AP32">
        <v>0</v>
      </c>
      <c r="AQ32">
        <v>41.390999999999998</v>
      </c>
      <c r="AR32">
        <v>2.6496</v>
      </c>
      <c r="AS32">
        <v>4.5736800000000004</v>
      </c>
      <c r="AT32">
        <v>20.000018000000001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2695.9927200000006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679.19</v>
      </c>
      <c r="L33">
        <v>435.435</v>
      </c>
      <c r="M33">
        <v>92</v>
      </c>
      <c r="N33">
        <v>118.125</v>
      </c>
      <c r="O33">
        <v>61.83</v>
      </c>
      <c r="P33">
        <v>123.375</v>
      </c>
      <c r="Q33">
        <v>10.91</v>
      </c>
      <c r="R33">
        <v>42.390099999999997</v>
      </c>
      <c r="S33">
        <v>26.3901</v>
      </c>
      <c r="T33">
        <v>0</v>
      </c>
      <c r="U33">
        <v>418.77</v>
      </c>
      <c r="V33">
        <v>20.73</v>
      </c>
      <c r="W33">
        <v>46.399079999999998</v>
      </c>
      <c r="X33">
        <v>125.88</v>
      </c>
      <c r="Y33">
        <v>0</v>
      </c>
      <c r="Z33">
        <v>13.041600000000001</v>
      </c>
      <c r="AA33">
        <v>28.09872</v>
      </c>
      <c r="AB33">
        <v>26.34008</v>
      </c>
      <c r="AC33">
        <v>0</v>
      </c>
      <c r="AD33">
        <v>26.42</v>
      </c>
      <c r="AE33">
        <v>32.957704</v>
      </c>
      <c r="AF33">
        <v>35.496000000000002</v>
      </c>
      <c r="AG33">
        <v>43.574399999999997</v>
      </c>
      <c r="AH33">
        <v>93.563599999999994</v>
      </c>
      <c r="AI33">
        <v>0</v>
      </c>
      <c r="AJ33">
        <v>0</v>
      </c>
      <c r="AK33">
        <v>54.059399999999997</v>
      </c>
      <c r="AL33">
        <v>55.776000000000003</v>
      </c>
      <c r="AM33">
        <v>15.804048</v>
      </c>
      <c r="AN33">
        <v>0.82259000000000004</v>
      </c>
      <c r="AO33">
        <v>0</v>
      </c>
      <c r="AP33">
        <v>0</v>
      </c>
      <c r="AQ33">
        <v>41.390999999999998</v>
      </c>
      <c r="AR33">
        <v>3.3119999999999998</v>
      </c>
      <c r="AS33">
        <v>4.5736800000000004</v>
      </c>
      <c r="AT33">
        <v>20.000018000000001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2696.6551200000004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679.19</v>
      </c>
      <c r="L34">
        <v>435.435</v>
      </c>
      <c r="M34">
        <v>92</v>
      </c>
      <c r="N34">
        <v>118.125</v>
      </c>
      <c r="O34">
        <v>61.83</v>
      </c>
      <c r="P34">
        <v>123.375</v>
      </c>
      <c r="Q34">
        <v>10.91</v>
      </c>
      <c r="R34">
        <v>42.390099999999997</v>
      </c>
      <c r="S34">
        <v>26.3901</v>
      </c>
      <c r="T34">
        <v>0</v>
      </c>
      <c r="U34">
        <v>418.77</v>
      </c>
      <c r="V34">
        <v>20.73</v>
      </c>
      <c r="W34">
        <v>46.399079999999998</v>
      </c>
      <c r="X34">
        <v>125.88</v>
      </c>
      <c r="Y34">
        <v>0</v>
      </c>
      <c r="Z34">
        <v>13.041600000000001</v>
      </c>
      <c r="AA34">
        <v>28.09872</v>
      </c>
      <c r="AB34">
        <v>26.34008</v>
      </c>
      <c r="AC34">
        <v>0</v>
      </c>
      <c r="AD34">
        <v>26.42</v>
      </c>
      <c r="AE34">
        <v>32.957704</v>
      </c>
      <c r="AF34">
        <v>35.496000000000002</v>
      </c>
      <c r="AG34">
        <v>43.574399999999997</v>
      </c>
      <c r="AH34">
        <v>93.563599999999994</v>
      </c>
      <c r="AI34">
        <v>0</v>
      </c>
      <c r="AJ34">
        <v>0</v>
      </c>
      <c r="AK34">
        <v>54.059399999999997</v>
      </c>
      <c r="AL34">
        <v>41.832000000000001</v>
      </c>
      <c r="AM34">
        <v>15.804048</v>
      </c>
      <c r="AN34">
        <v>0.82259000000000004</v>
      </c>
      <c r="AO34">
        <v>0</v>
      </c>
      <c r="AP34">
        <v>0</v>
      </c>
      <c r="AQ34">
        <v>41.390999999999998</v>
      </c>
      <c r="AR34">
        <v>38.64</v>
      </c>
      <c r="AS34">
        <v>4.5736800000000004</v>
      </c>
      <c r="AT34">
        <v>20.000018000000001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2718.0391200000004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604.98059999999998</v>
      </c>
      <c r="L35">
        <v>435.435</v>
      </c>
      <c r="M35">
        <v>92</v>
      </c>
      <c r="N35">
        <v>118.125</v>
      </c>
      <c r="O35">
        <v>61.83</v>
      </c>
      <c r="P35">
        <v>123.375</v>
      </c>
      <c r="Q35">
        <v>10.91</v>
      </c>
      <c r="R35">
        <v>42.390099999999997</v>
      </c>
      <c r="S35">
        <v>26.3901</v>
      </c>
      <c r="T35">
        <v>0</v>
      </c>
      <c r="U35">
        <v>418.77</v>
      </c>
      <c r="V35">
        <v>20.73</v>
      </c>
      <c r="W35">
        <v>46.399079999999998</v>
      </c>
      <c r="X35">
        <v>125.88</v>
      </c>
      <c r="Y35">
        <v>0</v>
      </c>
      <c r="Z35">
        <v>13.041600000000001</v>
      </c>
      <c r="AA35">
        <v>28.09872</v>
      </c>
      <c r="AB35">
        <v>26.34008</v>
      </c>
      <c r="AC35">
        <v>0</v>
      </c>
      <c r="AD35">
        <v>18.272072000000001</v>
      </c>
      <c r="AE35">
        <v>32.957704</v>
      </c>
      <c r="AF35">
        <v>35.496000000000002</v>
      </c>
      <c r="AG35">
        <v>43.574399999999997</v>
      </c>
      <c r="AH35">
        <v>93.563599999999994</v>
      </c>
      <c r="AI35">
        <v>0</v>
      </c>
      <c r="AJ35">
        <v>0</v>
      </c>
      <c r="AK35">
        <v>54.059399999999997</v>
      </c>
      <c r="AL35">
        <v>41.832000000000001</v>
      </c>
      <c r="AM35">
        <v>15.804048</v>
      </c>
      <c r="AN35">
        <v>0.82259000000000004</v>
      </c>
      <c r="AO35">
        <v>0</v>
      </c>
      <c r="AP35">
        <v>0</v>
      </c>
      <c r="AQ35">
        <v>41.390999999999998</v>
      </c>
      <c r="AR35">
        <v>38.64</v>
      </c>
      <c r="AS35">
        <v>4.5736800000000004</v>
      </c>
      <c r="AT35">
        <v>20.000018000000001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2635.6817920000003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604.98059999999998</v>
      </c>
      <c r="L36">
        <v>435.435</v>
      </c>
      <c r="M36">
        <v>92</v>
      </c>
      <c r="N36">
        <v>118.125</v>
      </c>
      <c r="O36">
        <v>61.83</v>
      </c>
      <c r="P36">
        <v>123.375</v>
      </c>
      <c r="Q36">
        <v>10.91</v>
      </c>
      <c r="R36">
        <v>42.390099999999997</v>
      </c>
      <c r="S36">
        <v>26.3901</v>
      </c>
      <c r="T36">
        <v>0</v>
      </c>
      <c r="U36">
        <v>418.77</v>
      </c>
      <c r="V36">
        <v>20.73</v>
      </c>
      <c r="W36">
        <v>46.399079999999998</v>
      </c>
      <c r="X36">
        <v>125.88</v>
      </c>
      <c r="Y36">
        <v>0</v>
      </c>
      <c r="Z36">
        <v>0</v>
      </c>
      <c r="AA36">
        <v>0</v>
      </c>
      <c r="AB36">
        <v>3.3325</v>
      </c>
      <c r="AC36">
        <v>0</v>
      </c>
      <c r="AD36">
        <v>9.1360360000000007</v>
      </c>
      <c r="AE36">
        <v>16.478852</v>
      </c>
      <c r="AF36">
        <v>19.72</v>
      </c>
      <c r="AG36">
        <v>43.574399999999997</v>
      </c>
      <c r="AH36">
        <v>93.563599999999994</v>
      </c>
      <c r="AI36">
        <v>0</v>
      </c>
      <c r="AJ36">
        <v>0</v>
      </c>
      <c r="AK36">
        <v>54.059399999999997</v>
      </c>
      <c r="AL36">
        <v>12.782</v>
      </c>
      <c r="AM36">
        <v>0</v>
      </c>
      <c r="AN36">
        <v>0.82259000000000004</v>
      </c>
      <c r="AO36">
        <v>0</v>
      </c>
      <c r="AP36">
        <v>0</v>
      </c>
      <c r="AQ36">
        <v>41.390999999999998</v>
      </c>
      <c r="AR36">
        <v>3.3119999999999998</v>
      </c>
      <c r="AS36">
        <v>4.5736800000000004</v>
      </c>
      <c r="AT36">
        <v>20.000018000000001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2449.9609560000004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604.98059999999998</v>
      </c>
      <c r="L37">
        <v>435.435</v>
      </c>
      <c r="M37">
        <v>92</v>
      </c>
      <c r="N37">
        <v>118.125</v>
      </c>
      <c r="O37">
        <v>61.83</v>
      </c>
      <c r="P37">
        <v>123.375</v>
      </c>
      <c r="Q37">
        <v>10.91</v>
      </c>
      <c r="R37">
        <v>42.390099999999997</v>
      </c>
      <c r="S37">
        <v>26.3901</v>
      </c>
      <c r="T37">
        <v>0</v>
      </c>
      <c r="U37">
        <v>418.77</v>
      </c>
      <c r="V37">
        <v>20.73</v>
      </c>
      <c r="W37">
        <v>46.399079999999998</v>
      </c>
      <c r="X37">
        <v>125.88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9.1360360000000007</v>
      </c>
      <c r="AE37">
        <v>1.9245000000000001</v>
      </c>
      <c r="AF37">
        <v>8.8740000000000006</v>
      </c>
      <c r="AG37">
        <v>43.574399999999997</v>
      </c>
      <c r="AH37">
        <v>93.563599999999994</v>
      </c>
      <c r="AI37">
        <v>0</v>
      </c>
      <c r="AJ37">
        <v>0</v>
      </c>
      <c r="AK37">
        <v>54.059399999999997</v>
      </c>
      <c r="AL37">
        <v>2.3239999999999998</v>
      </c>
      <c r="AM37">
        <v>0</v>
      </c>
      <c r="AN37">
        <v>0.82259000000000004</v>
      </c>
      <c r="AO37">
        <v>0</v>
      </c>
      <c r="AP37">
        <v>0</v>
      </c>
      <c r="AQ37">
        <v>41.390999999999998</v>
      </c>
      <c r="AR37">
        <v>3.3119999999999998</v>
      </c>
      <c r="AS37">
        <v>4.5736800000000004</v>
      </c>
      <c r="AT37">
        <v>20.000018000000001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2410.7701040000002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604.98059999999998</v>
      </c>
      <c r="L38">
        <v>435.435</v>
      </c>
      <c r="M38">
        <v>92</v>
      </c>
      <c r="N38">
        <v>118.125</v>
      </c>
      <c r="O38">
        <v>61.83</v>
      </c>
      <c r="P38">
        <v>123.375</v>
      </c>
      <c r="Q38">
        <v>10.91</v>
      </c>
      <c r="R38">
        <v>42.390099999999997</v>
      </c>
      <c r="S38">
        <v>26.3901</v>
      </c>
      <c r="T38">
        <v>0</v>
      </c>
      <c r="U38">
        <v>418.77</v>
      </c>
      <c r="V38">
        <v>20.73</v>
      </c>
      <c r="W38">
        <v>46.399079999999998</v>
      </c>
      <c r="X38">
        <v>125.88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1.9245000000000001</v>
      </c>
      <c r="AF38">
        <v>8.8740000000000006</v>
      </c>
      <c r="AG38">
        <v>43.574399999999997</v>
      </c>
      <c r="AH38">
        <v>70.172700000000006</v>
      </c>
      <c r="AI38">
        <v>0</v>
      </c>
      <c r="AJ38">
        <v>0</v>
      </c>
      <c r="AK38">
        <v>54.059399999999997</v>
      </c>
      <c r="AL38">
        <v>2.3239999999999998</v>
      </c>
      <c r="AM38">
        <v>0</v>
      </c>
      <c r="AN38">
        <v>0.82259000000000004</v>
      </c>
      <c r="AO38">
        <v>0</v>
      </c>
      <c r="AP38">
        <v>0</v>
      </c>
      <c r="AQ38">
        <v>41.390999999999998</v>
      </c>
      <c r="AR38">
        <v>3.3119999999999998</v>
      </c>
      <c r="AS38">
        <v>4.5736800000000004</v>
      </c>
      <c r="AT38">
        <v>20.000018000000001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2378.2431680000004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604.98059999999998</v>
      </c>
      <c r="L39">
        <v>435.435</v>
      </c>
      <c r="M39">
        <v>92</v>
      </c>
      <c r="N39">
        <v>118.125</v>
      </c>
      <c r="O39">
        <v>61.83</v>
      </c>
      <c r="P39">
        <v>123.375</v>
      </c>
      <c r="Q39">
        <v>10.91</v>
      </c>
      <c r="R39">
        <v>42.390099999999997</v>
      </c>
      <c r="S39">
        <v>26.3901</v>
      </c>
      <c r="T39">
        <v>0</v>
      </c>
      <c r="U39">
        <v>418.77</v>
      </c>
      <c r="V39">
        <v>20.73</v>
      </c>
      <c r="W39">
        <v>46.399079999999998</v>
      </c>
      <c r="X39">
        <v>125.88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1.9245000000000001</v>
      </c>
      <c r="AF39">
        <v>8.8740000000000006</v>
      </c>
      <c r="AG39">
        <v>43.574399999999997</v>
      </c>
      <c r="AH39">
        <v>70.172700000000006</v>
      </c>
      <c r="AI39">
        <v>0</v>
      </c>
      <c r="AJ39">
        <v>0</v>
      </c>
      <c r="AK39">
        <v>54.059399999999997</v>
      </c>
      <c r="AL39">
        <v>2.3239999999999998</v>
      </c>
      <c r="AM39">
        <v>0</v>
      </c>
      <c r="AN39">
        <v>0.82259000000000004</v>
      </c>
      <c r="AO39">
        <v>0</v>
      </c>
      <c r="AP39">
        <v>2.4339</v>
      </c>
      <c r="AQ39">
        <v>27.594000000000001</v>
      </c>
      <c r="AR39">
        <v>3.3119999999999998</v>
      </c>
      <c r="AS39">
        <v>4.5736800000000004</v>
      </c>
      <c r="AT39">
        <v>20.000018000000001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2366.8800680000004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605.20849999999996</v>
      </c>
      <c r="L40">
        <v>435.435</v>
      </c>
      <c r="M40">
        <v>92</v>
      </c>
      <c r="N40">
        <v>118.125</v>
      </c>
      <c r="O40">
        <v>61.83</v>
      </c>
      <c r="P40">
        <v>123.375</v>
      </c>
      <c r="Q40">
        <v>10.91</v>
      </c>
      <c r="R40">
        <v>42.390099999999997</v>
      </c>
      <c r="S40">
        <v>26.3901</v>
      </c>
      <c r="T40">
        <v>0</v>
      </c>
      <c r="U40">
        <v>418.77</v>
      </c>
      <c r="V40">
        <v>20.73</v>
      </c>
      <c r="W40">
        <v>46.399079999999998</v>
      </c>
      <c r="X40">
        <v>125.88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1.9245000000000001</v>
      </c>
      <c r="AF40">
        <v>8.8740000000000006</v>
      </c>
      <c r="AG40">
        <v>43.574399999999997</v>
      </c>
      <c r="AH40">
        <v>46.781799999999997</v>
      </c>
      <c r="AI40">
        <v>0</v>
      </c>
      <c r="AJ40">
        <v>0</v>
      </c>
      <c r="AK40">
        <v>54.059399999999997</v>
      </c>
      <c r="AL40">
        <v>2.3239999999999998</v>
      </c>
      <c r="AM40">
        <v>0</v>
      </c>
      <c r="AN40">
        <v>0.82259000000000004</v>
      </c>
      <c r="AO40">
        <v>0</v>
      </c>
      <c r="AP40">
        <v>2.4339</v>
      </c>
      <c r="AQ40">
        <v>26.334</v>
      </c>
      <c r="AR40">
        <v>3.3119999999999998</v>
      </c>
      <c r="AS40">
        <v>4.5736800000000004</v>
      </c>
      <c r="AT40">
        <v>20.000018000000001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2342.4570680000002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605.20849999999996</v>
      </c>
      <c r="L41">
        <v>435.435</v>
      </c>
      <c r="M41">
        <v>92</v>
      </c>
      <c r="N41">
        <v>118.125</v>
      </c>
      <c r="O41">
        <v>61.83</v>
      </c>
      <c r="P41">
        <v>123.375</v>
      </c>
      <c r="Q41">
        <v>10.91</v>
      </c>
      <c r="R41">
        <v>42.390099999999997</v>
      </c>
      <c r="S41">
        <v>26.3901</v>
      </c>
      <c r="T41">
        <v>0</v>
      </c>
      <c r="U41">
        <v>418.77</v>
      </c>
      <c r="V41">
        <v>20.73</v>
      </c>
      <c r="W41">
        <v>46.399079999999998</v>
      </c>
      <c r="X41">
        <v>125.88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1.9245000000000001</v>
      </c>
      <c r="AF41">
        <v>8.8740000000000006</v>
      </c>
      <c r="AG41">
        <v>43.574399999999997</v>
      </c>
      <c r="AH41">
        <v>46.781799999999997</v>
      </c>
      <c r="AI41">
        <v>0</v>
      </c>
      <c r="AJ41">
        <v>0</v>
      </c>
      <c r="AK41">
        <v>54.059399999999997</v>
      </c>
      <c r="AL41">
        <v>2.3239999999999998</v>
      </c>
      <c r="AM41">
        <v>0</v>
      </c>
      <c r="AN41">
        <v>0.82259000000000004</v>
      </c>
      <c r="AO41">
        <v>0</v>
      </c>
      <c r="AP41">
        <v>2.4339</v>
      </c>
      <c r="AQ41">
        <v>26.334</v>
      </c>
      <c r="AR41">
        <v>3.3119999999999998</v>
      </c>
      <c r="AS41">
        <v>4.5736800000000004</v>
      </c>
      <c r="AT41">
        <v>20.000018000000001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2342.4570680000002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605.20849999999996</v>
      </c>
      <c r="L42">
        <v>415.95260000000002</v>
      </c>
      <c r="M42">
        <v>92</v>
      </c>
      <c r="N42">
        <v>118.125</v>
      </c>
      <c r="O42">
        <v>61.83</v>
      </c>
      <c r="P42">
        <v>123.375</v>
      </c>
      <c r="Q42">
        <v>10.91</v>
      </c>
      <c r="R42">
        <v>42.390099999999997</v>
      </c>
      <c r="S42">
        <v>26.3901</v>
      </c>
      <c r="T42">
        <v>0</v>
      </c>
      <c r="U42">
        <v>418.77</v>
      </c>
      <c r="V42">
        <v>20.73</v>
      </c>
      <c r="W42">
        <v>46.399079999999998</v>
      </c>
      <c r="X42">
        <v>125.88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1.9245000000000001</v>
      </c>
      <c r="AF42">
        <v>8.8740000000000006</v>
      </c>
      <c r="AG42">
        <v>43.574399999999997</v>
      </c>
      <c r="AH42">
        <v>23.390899999999998</v>
      </c>
      <c r="AI42">
        <v>0</v>
      </c>
      <c r="AJ42">
        <v>0</v>
      </c>
      <c r="AK42">
        <v>54.059399999999997</v>
      </c>
      <c r="AL42">
        <v>2.3239999999999998</v>
      </c>
      <c r="AM42">
        <v>0</v>
      </c>
      <c r="AN42">
        <v>0.82259000000000004</v>
      </c>
      <c r="AO42">
        <v>0</v>
      </c>
      <c r="AP42">
        <v>2.4339</v>
      </c>
      <c r="AQ42">
        <v>26.334</v>
      </c>
      <c r="AR42">
        <v>3.3119999999999998</v>
      </c>
      <c r="AS42">
        <v>4.5736800000000004</v>
      </c>
      <c r="AT42">
        <v>20.000018000000001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2299.583768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605.20849999999996</v>
      </c>
      <c r="L43">
        <v>421.95260000000002</v>
      </c>
      <c r="M43">
        <v>92</v>
      </c>
      <c r="N43">
        <v>118.125</v>
      </c>
      <c r="O43">
        <v>61.83</v>
      </c>
      <c r="P43">
        <v>123.375</v>
      </c>
      <c r="Q43">
        <v>10.91</v>
      </c>
      <c r="R43">
        <v>42.390099999999997</v>
      </c>
      <c r="S43">
        <v>26.3901</v>
      </c>
      <c r="T43">
        <v>0</v>
      </c>
      <c r="U43">
        <v>418.77</v>
      </c>
      <c r="V43">
        <v>20.73</v>
      </c>
      <c r="W43">
        <v>46.399079999999998</v>
      </c>
      <c r="X43">
        <v>125.88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1.9245000000000001</v>
      </c>
      <c r="AF43">
        <v>8.8740000000000006</v>
      </c>
      <c r="AG43">
        <v>43.574399999999997</v>
      </c>
      <c r="AH43">
        <v>0</v>
      </c>
      <c r="AI43">
        <v>0</v>
      </c>
      <c r="AJ43">
        <v>0</v>
      </c>
      <c r="AK43">
        <v>54.059399999999997</v>
      </c>
      <c r="AL43">
        <v>2.3239999999999998</v>
      </c>
      <c r="AM43">
        <v>0</v>
      </c>
      <c r="AN43">
        <v>0.82259000000000004</v>
      </c>
      <c r="AO43">
        <v>0</v>
      </c>
      <c r="AP43">
        <v>2.4339</v>
      </c>
      <c r="AQ43">
        <v>26.334</v>
      </c>
      <c r="AR43">
        <v>3.3119999999999998</v>
      </c>
      <c r="AS43">
        <v>4.5736800000000004</v>
      </c>
      <c r="AT43">
        <v>20.000018000000001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2282.1928680000001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605.20849999999996</v>
      </c>
      <c r="L44">
        <v>416.95260000000002</v>
      </c>
      <c r="M44">
        <v>92</v>
      </c>
      <c r="N44">
        <v>118.125</v>
      </c>
      <c r="O44">
        <v>61.83</v>
      </c>
      <c r="P44">
        <v>123.375</v>
      </c>
      <c r="Q44">
        <v>10.91</v>
      </c>
      <c r="R44">
        <v>42.390099999999997</v>
      </c>
      <c r="S44">
        <v>26.3901</v>
      </c>
      <c r="T44">
        <v>0</v>
      </c>
      <c r="U44">
        <v>418.77</v>
      </c>
      <c r="V44">
        <v>20.73</v>
      </c>
      <c r="W44">
        <v>46.399079999999998</v>
      </c>
      <c r="X44">
        <v>125.88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1.9245000000000001</v>
      </c>
      <c r="AF44">
        <v>8.8740000000000006</v>
      </c>
      <c r="AG44">
        <v>43.574399999999997</v>
      </c>
      <c r="AH44">
        <v>0</v>
      </c>
      <c r="AI44">
        <v>0</v>
      </c>
      <c r="AJ44">
        <v>0</v>
      </c>
      <c r="AK44">
        <v>54.059399999999997</v>
      </c>
      <c r="AL44">
        <v>2.3239999999999998</v>
      </c>
      <c r="AM44">
        <v>0</v>
      </c>
      <c r="AN44">
        <v>0.82259000000000004</v>
      </c>
      <c r="AO44">
        <v>0</v>
      </c>
      <c r="AP44">
        <v>2.4339</v>
      </c>
      <c r="AQ44">
        <v>26.334</v>
      </c>
      <c r="AR44">
        <v>3.3119999999999998</v>
      </c>
      <c r="AS44">
        <v>4.5736800000000004</v>
      </c>
      <c r="AT44">
        <v>20.000018000000001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2277.1928680000001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605.20849999999996</v>
      </c>
      <c r="L45">
        <v>416.95260000000002</v>
      </c>
      <c r="M45">
        <v>92</v>
      </c>
      <c r="N45">
        <v>118.125</v>
      </c>
      <c r="O45">
        <v>61.83</v>
      </c>
      <c r="P45">
        <v>123.375</v>
      </c>
      <c r="Q45">
        <v>10.91</v>
      </c>
      <c r="R45">
        <v>42.390099999999997</v>
      </c>
      <c r="S45">
        <v>26.3901</v>
      </c>
      <c r="T45">
        <v>0</v>
      </c>
      <c r="U45">
        <v>418.77</v>
      </c>
      <c r="V45">
        <v>20.73</v>
      </c>
      <c r="W45">
        <v>46.399079999999998</v>
      </c>
      <c r="X45">
        <v>125.88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1.9245000000000001</v>
      </c>
      <c r="AF45">
        <v>8.8740000000000006</v>
      </c>
      <c r="AG45">
        <v>43.574399999999997</v>
      </c>
      <c r="AH45">
        <v>0</v>
      </c>
      <c r="AI45">
        <v>0</v>
      </c>
      <c r="AJ45">
        <v>0</v>
      </c>
      <c r="AK45">
        <v>54.059399999999997</v>
      </c>
      <c r="AL45">
        <v>2.3239999999999998</v>
      </c>
      <c r="AM45">
        <v>0</v>
      </c>
      <c r="AN45">
        <v>0.82259000000000004</v>
      </c>
      <c r="AO45">
        <v>0</v>
      </c>
      <c r="AP45">
        <v>0.12809999999999999</v>
      </c>
      <c r="AQ45">
        <v>13.797000000000001</v>
      </c>
      <c r="AR45">
        <v>38.64</v>
      </c>
      <c r="AS45">
        <v>24.75168</v>
      </c>
      <c r="AT45">
        <v>20.000018000000001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2317.8560680000001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605.20849999999996</v>
      </c>
      <c r="L46">
        <v>415.95260000000002</v>
      </c>
      <c r="M46">
        <v>92</v>
      </c>
      <c r="N46">
        <v>118.125</v>
      </c>
      <c r="O46">
        <v>61.83</v>
      </c>
      <c r="P46">
        <v>123.375</v>
      </c>
      <c r="Q46">
        <v>10.1389</v>
      </c>
      <c r="R46">
        <v>42.390099999999997</v>
      </c>
      <c r="S46">
        <v>23.687000000000001</v>
      </c>
      <c r="T46">
        <v>0</v>
      </c>
      <c r="U46">
        <v>418.77</v>
      </c>
      <c r="V46">
        <v>20.73</v>
      </c>
      <c r="W46">
        <v>46.399079999999998</v>
      </c>
      <c r="X46">
        <v>125.88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1.9245000000000001</v>
      </c>
      <c r="AF46">
        <v>8.8740000000000006</v>
      </c>
      <c r="AG46">
        <v>43.574399999999997</v>
      </c>
      <c r="AH46">
        <v>0</v>
      </c>
      <c r="AI46">
        <v>0</v>
      </c>
      <c r="AJ46">
        <v>0</v>
      </c>
      <c r="AK46">
        <v>54.059399999999997</v>
      </c>
      <c r="AL46">
        <v>2.3239999999999998</v>
      </c>
      <c r="AM46">
        <v>0</v>
      </c>
      <c r="AN46">
        <v>0.82259000000000004</v>
      </c>
      <c r="AO46">
        <v>0</v>
      </c>
      <c r="AP46">
        <v>0.12809999999999999</v>
      </c>
      <c r="AQ46">
        <v>13.167</v>
      </c>
      <c r="AR46">
        <v>38.64</v>
      </c>
      <c r="AS46">
        <v>24.75168</v>
      </c>
      <c r="AT46">
        <v>20.000018000000001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2312.7518679999998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548.30899999999997</v>
      </c>
      <c r="L47">
        <v>415.95260000000002</v>
      </c>
      <c r="M47">
        <v>92</v>
      </c>
      <c r="N47">
        <v>118.125</v>
      </c>
      <c r="O47">
        <v>61.83</v>
      </c>
      <c r="P47">
        <v>123.375</v>
      </c>
      <c r="Q47">
        <v>10.1389</v>
      </c>
      <c r="R47">
        <v>37.622999999999998</v>
      </c>
      <c r="S47">
        <v>23.687000000000001</v>
      </c>
      <c r="T47">
        <v>0</v>
      </c>
      <c r="U47">
        <v>418.77</v>
      </c>
      <c r="V47">
        <v>20.73</v>
      </c>
      <c r="W47">
        <v>46.399079999999998</v>
      </c>
      <c r="X47">
        <v>125.88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1.9245000000000001</v>
      </c>
      <c r="AF47">
        <v>8.8740000000000006</v>
      </c>
      <c r="AG47">
        <v>43.574399999999997</v>
      </c>
      <c r="AH47">
        <v>0</v>
      </c>
      <c r="AI47">
        <v>0</v>
      </c>
      <c r="AJ47">
        <v>0</v>
      </c>
      <c r="AK47">
        <v>54.059399999999997</v>
      </c>
      <c r="AL47">
        <v>2.3239999999999998</v>
      </c>
      <c r="AM47">
        <v>0</v>
      </c>
      <c r="AN47">
        <v>0.82259000000000004</v>
      </c>
      <c r="AO47">
        <v>0</v>
      </c>
      <c r="AP47">
        <v>0.12809999999999999</v>
      </c>
      <c r="AQ47">
        <v>13.167</v>
      </c>
      <c r="AR47">
        <v>2.2080000000000002</v>
      </c>
      <c r="AS47">
        <v>24.75168</v>
      </c>
      <c r="AT47">
        <v>20.000018000000001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2214.653268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498.30900000000003</v>
      </c>
      <c r="L48">
        <v>415.95260000000002</v>
      </c>
      <c r="M48">
        <v>92</v>
      </c>
      <c r="N48">
        <v>118.125</v>
      </c>
      <c r="O48">
        <v>61.83</v>
      </c>
      <c r="P48">
        <v>123.375</v>
      </c>
      <c r="Q48">
        <v>10.1389</v>
      </c>
      <c r="R48">
        <v>37.622999999999998</v>
      </c>
      <c r="S48">
        <v>23.687000000000001</v>
      </c>
      <c r="T48">
        <v>0</v>
      </c>
      <c r="U48">
        <v>418.77</v>
      </c>
      <c r="V48">
        <v>20.73</v>
      </c>
      <c r="W48">
        <v>46.399079999999998</v>
      </c>
      <c r="X48">
        <v>125.88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1.9245000000000001</v>
      </c>
      <c r="AF48">
        <v>8.8740000000000006</v>
      </c>
      <c r="AG48">
        <v>43.574399999999997</v>
      </c>
      <c r="AH48">
        <v>0</v>
      </c>
      <c r="AI48">
        <v>0</v>
      </c>
      <c r="AJ48">
        <v>0</v>
      </c>
      <c r="AK48">
        <v>54.059399999999997</v>
      </c>
      <c r="AL48">
        <v>2.3239999999999998</v>
      </c>
      <c r="AM48">
        <v>0</v>
      </c>
      <c r="AN48">
        <v>0.82259000000000004</v>
      </c>
      <c r="AO48">
        <v>0</v>
      </c>
      <c r="AP48">
        <v>0.12809999999999999</v>
      </c>
      <c r="AQ48">
        <v>0</v>
      </c>
      <c r="AR48">
        <v>2.2080000000000002</v>
      </c>
      <c r="AS48">
        <v>24.75168</v>
      </c>
      <c r="AT48">
        <v>20.000018000000001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2151.4862680000001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448.30900000000003</v>
      </c>
      <c r="L49">
        <v>415.95260000000002</v>
      </c>
      <c r="M49">
        <v>92</v>
      </c>
      <c r="N49">
        <v>118.125</v>
      </c>
      <c r="O49">
        <v>61.83</v>
      </c>
      <c r="P49">
        <v>123.375</v>
      </c>
      <c r="Q49">
        <v>10.1389</v>
      </c>
      <c r="R49">
        <v>37.622999999999998</v>
      </c>
      <c r="S49">
        <v>23.687000000000001</v>
      </c>
      <c r="T49">
        <v>0</v>
      </c>
      <c r="U49">
        <v>418.77</v>
      </c>
      <c r="V49">
        <v>20.73</v>
      </c>
      <c r="W49">
        <v>46.399079999999998</v>
      </c>
      <c r="X49">
        <v>125.88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1.9245000000000001</v>
      </c>
      <c r="AF49">
        <v>8.8740000000000006</v>
      </c>
      <c r="AG49">
        <v>43.574399999999997</v>
      </c>
      <c r="AH49">
        <v>0</v>
      </c>
      <c r="AI49">
        <v>0</v>
      </c>
      <c r="AJ49">
        <v>0</v>
      </c>
      <c r="AK49">
        <v>54.059399999999997</v>
      </c>
      <c r="AL49">
        <v>2.3239999999999998</v>
      </c>
      <c r="AM49">
        <v>0</v>
      </c>
      <c r="AN49">
        <v>0.82259000000000004</v>
      </c>
      <c r="AO49">
        <v>0</v>
      </c>
      <c r="AP49">
        <v>0.12809999999999999</v>
      </c>
      <c r="AQ49">
        <v>0</v>
      </c>
      <c r="AR49">
        <v>2.2080000000000002</v>
      </c>
      <c r="AS49">
        <v>24.75168</v>
      </c>
      <c r="AT49">
        <v>20.000018000000001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2101.4862680000001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379.11</v>
      </c>
      <c r="L50">
        <v>415.95260000000002</v>
      </c>
      <c r="M50">
        <v>92</v>
      </c>
      <c r="N50">
        <v>118.125</v>
      </c>
      <c r="O50">
        <v>61.83</v>
      </c>
      <c r="P50">
        <v>123.375</v>
      </c>
      <c r="Q50">
        <v>10.1389</v>
      </c>
      <c r="R50">
        <v>37.622999999999998</v>
      </c>
      <c r="S50">
        <v>23.687000000000001</v>
      </c>
      <c r="T50">
        <v>0</v>
      </c>
      <c r="U50">
        <v>418.77</v>
      </c>
      <c r="V50">
        <v>20.73</v>
      </c>
      <c r="W50">
        <v>46.399079999999998</v>
      </c>
      <c r="X50">
        <v>125.88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1.9245000000000001</v>
      </c>
      <c r="AF50">
        <v>8.8740000000000006</v>
      </c>
      <c r="AG50">
        <v>43.574399999999997</v>
      </c>
      <c r="AH50">
        <v>0</v>
      </c>
      <c r="AI50">
        <v>0</v>
      </c>
      <c r="AJ50">
        <v>0</v>
      </c>
      <c r="AK50">
        <v>54.059399999999997</v>
      </c>
      <c r="AL50">
        <v>2.3239999999999998</v>
      </c>
      <c r="AM50">
        <v>0</v>
      </c>
      <c r="AN50">
        <v>0.82259000000000004</v>
      </c>
      <c r="AO50">
        <v>0</v>
      </c>
      <c r="AP50">
        <v>0.12809999999999999</v>
      </c>
      <c r="AQ50">
        <v>0</v>
      </c>
      <c r="AR50">
        <v>2.2080000000000002</v>
      </c>
      <c r="AS50">
        <v>24.75168</v>
      </c>
      <c r="AT50">
        <v>20.000018000000001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2032.287268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379.11</v>
      </c>
      <c r="L51">
        <v>378.5</v>
      </c>
      <c r="M51">
        <v>92</v>
      </c>
      <c r="N51">
        <v>118.125</v>
      </c>
      <c r="O51">
        <v>61.83</v>
      </c>
      <c r="P51">
        <v>123.375</v>
      </c>
      <c r="Q51">
        <v>8.8472000000000008</v>
      </c>
      <c r="R51">
        <v>37.622999999999998</v>
      </c>
      <c r="S51">
        <v>19.096499999999999</v>
      </c>
      <c r="T51">
        <v>0</v>
      </c>
      <c r="U51">
        <v>418.77</v>
      </c>
      <c r="V51">
        <v>20.73</v>
      </c>
      <c r="W51">
        <v>46.399079999999998</v>
      </c>
      <c r="X51">
        <v>125.88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1.9245000000000001</v>
      </c>
      <c r="AF51">
        <v>8.8740000000000006</v>
      </c>
      <c r="AG51">
        <v>43.574399999999997</v>
      </c>
      <c r="AH51">
        <v>0</v>
      </c>
      <c r="AI51">
        <v>0</v>
      </c>
      <c r="AJ51">
        <v>0</v>
      </c>
      <c r="AK51">
        <v>54.059399999999997</v>
      </c>
      <c r="AL51">
        <v>1.3944000000000001</v>
      </c>
      <c r="AM51">
        <v>0</v>
      </c>
      <c r="AN51">
        <v>0.82259000000000004</v>
      </c>
      <c r="AO51">
        <v>0</v>
      </c>
      <c r="AP51">
        <v>0.12809999999999999</v>
      </c>
      <c r="AQ51">
        <v>0</v>
      </c>
      <c r="AR51">
        <v>2.2080000000000002</v>
      </c>
      <c r="AS51">
        <v>4.7081999999999997</v>
      </c>
      <c r="AT51">
        <v>20.000018000000001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1967.9793880000002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379.11</v>
      </c>
      <c r="L52">
        <v>358.5</v>
      </c>
      <c r="M52">
        <v>92</v>
      </c>
      <c r="N52">
        <v>118.125</v>
      </c>
      <c r="O52">
        <v>61.83</v>
      </c>
      <c r="P52">
        <v>123.375</v>
      </c>
      <c r="Q52">
        <v>8.8472000000000008</v>
      </c>
      <c r="R52">
        <v>37.622999999999998</v>
      </c>
      <c r="S52">
        <v>19.096499999999999</v>
      </c>
      <c r="T52">
        <v>0</v>
      </c>
      <c r="U52">
        <v>418.77</v>
      </c>
      <c r="V52">
        <v>20.73</v>
      </c>
      <c r="W52">
        <v>46.399079999999998</v>
      </c>
      <c r="X52">
        <v>125.88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1.9245000000000001</v>
      </c>
      <c r="AF52">
        <v>8.8740000000000006</v>
      </c>
      <c r="AG52">
        <v>43.574399999999997</v>
      </c>
      <c r="AH52">
        <v>0</v>
      </c>
      <c r="AI52">
        <v>0</v>
      </c>
      <c r="AJ52">
        <v>0</v>
      </c>
      <c r="AK52">
        <v>54.059399999999997</v>
      </c>
      <c r="AL52">
        <v>1.3944000000000001</v>
      </c>
      <c r="AM52">
        <v>0</v>
      </c>
      <c r="AN52">
        <v>0.82259000000000004</v>
      </c>
      <c r="AO52">
        <v>0</v>
      </c>
      <c r="AP52">
        <v>0.12809999999999999</v>
      </c>
      <c r="AQ52">
        <v>0</v>
      </c>
      <c r="AR52">
        <v>2.2080000000000002</v>
      </c>
      <c r="AS52">
        <v>4.7081999999999997</v>
      </c>
      <c r="AT52">
        <v>20.000018000000001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1947.9793880000002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379.11</v>
      </c>
      <c r="L53">
        <v>328.5</v>
      </c>
      <c r="M53">
        <v>92</v>
      </c>
      <c r="N53">
        <v>118.125</v>
      </c>
      <c r="O53">
        <v>61.83</v>
      </c>
      <c r="P53">
        <v>123.375</v>
      </c>
      <c r="Q53">
        <v>8.8472000000000008</v>
      </c>
      <c r="R53">
        <v>30.005299999999998</v>
      </c>
      <c r="S53">
        <v>19.096499999999999</v>
      </c>
      <c r="T53">
        <v>0</v>
      </c>
      <c r="U53">
        <v>418.77</v>
      </c>
      <c r="V53">
        <v>17.125399999999999</v>
      </c>
      <c r="W53">
        <v>46.399079999999998</v>
      </c>
      <c r="X53">
        <v>125.88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1.9245000000000001</v>
      </c>
      <c r="AF53">
        <v>0</v>
      </c>
      <c r="AG53">
        <v>43.574399999999997</v>
      </c>
      <c r="AH53">
        <v>0</v>
      </c>
      <c r="AI53">
        <v>0</v>
      </c>
      <c r="AJ53">
        <v>0</v>
      </c>
      <c r="AK53">
        <v>54.059399999999997</v>
      </c>
      <c r="AL53">
        <v>1.3944000000000001</v>
      </c>
      <c r="AM53">
        <v>0</v>
      </c>
      <c r="AN53">
        <v>0.82259000000000004</v>
      </c>
      <c r="AO53">
        <v>0</v>
      </c>
      <c r="AP53">
        <v>0.12809999999999999</v>
      </c>
      <c r="AQ53">
        <v>0</v>
      </c>
      <c r="AR53">
        <v>2.2080000000000002</v>
      </c>
      <c r="AS53">
        <v>4.7081999999999997</v>
      </c>
      <c r="AT53">
        <v>20.000018000000001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1897.8830879999998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379.11</v>
      </c>
      <c r="L54">
        <v>278.5</v>
      </c>
      <c r="M54">
        <v>92</v>
      </c>
      <c r="N54">
        <v>118.125</v>
      </c>
      <c r="O54">
        <v>61.83</v>
      </c>
      <c r="P54">
        <v>123.375</v>
      </c>
      <c r="Q54">
        <v>8.8472000000000008</v>
      </c>
      <c r="R54">
        <v>30.005299999999998</v>
      </c>
      <c r="S54">
        <v>19.096499999999999</v>
      </c>
      <c r="T54">
        <v>0</v>
      </c>
      <c r="U54">
        <v>418.77</v>
      </c>
      <c r="V54">
        <v>17.125399999999999</v>
      </c>
      <c r="W54">
        <v>46.399079999999998</v>
      </c>
      <c r="X54">
        <v>125.88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1.9245000000000001</v>
      </c>
      <c r="AF54">
        <v>0</v>
      </c>
      <c r="AG54">
        <v>43.574399999999997</v>
      </c>
      <c r="AH54">
        <v>0</v>
      </c>
      <c r="AI54">
        <v>0</v>
      </c>
      <c r="AJ54">
        <v>0</v>
      </c>
      <c r="AK54">
        <v>54.059399999999997</v>
      </c>
      <c r="AL54">
        <v>1.3944000000000001</v>
      </c>
      <c r="AM54">
        <v>0</v>
      </c>
      <c r="AN54">
        <v>0.82259000000000004</v>
      </c>
      <c r="AO54">
        <v>0</v>
      </c>
      <c r="AP54">
        <v>0.12809999999999999</v>
      </c>
      <c r="AQ54">
        <v>0</v>
      </c>
      <c r="AR54">
        <v>2.2080000000000002</v>
      </c>
      <c r="AS54">
        <v>4.7081999999999997</v>
      </c>
      <c r="AT54">
        <v>20.000018000000001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1847.8830879999998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379.11</v>
      </c>
      <c r="L55">
        <v>240.5</v>
      </c>
      <c r="M55">
        <v>92</v>
      </c>
      <c r="N55">
        <v>118.125</v>
      </c>
      <c r="O55">
        <v>61.83</v>
      </c>
      <c r="P55">
        <v>123.375</v>
      </c>
      <c r="Q55">
        <v>8.8472000000000008</v>
      </c>
      <c r="R55">
        <v>24</v>
      </c>
      <c r="S55">
        <v>16.750900999999999</v>
      </c>
      <c r="T55">
        <v>0</v>
      </c>
      <c r="U55">
        <v>418.77</v>
      </c>
      <c r="V55">
        <v>15.157119</v>
      </c>
      <c r="W55">
        <v>32.235500000000002</v>
      </c>
      <c r="X55">
        <v>105.59350000000001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1.9245000000000001</v>
      </c>
      <c r="AF55">
        <v>0</v>
      </c>
      <c r="AG55">
        <v>43.574399999999997</v>
      </c>
      <c r="AH55">
        <v>0</v>
      </c>
      <c r="AI55">
        <v>0</v>
      </c>
      <c r="AJ55">
        <v>0</v>
      </c>
      <c r="AK55">
        <v>54.059399999999997</v>
      </c>
      <c r="AL55">
        <v>1.3944000000000001</v>
      </c>
      <c r="AM55">
        <v>0</v>
      </c>
      <c r="AN55">
        <v>0.82259000000000004</v>
      </c>
      <c r="AO55">
        <v>0</v>
      </c>
      <c r="AP55">
        <v>0.12809999999999999</v>
      </c>
      <c r="AQ55">
        <v>0</v>
      </c>
      <c r="AR55">
        <v>2.2080000000000002</v>
      </c>
      <c r="AS55">
        <v>4.7081999999999997</v>
      </c>
      <c r="AT55">
        <v>20.000018000000001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1765.113828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379.11</v>
      </c>
      <c r="L56">
        <v>240.5</v>
      </c>
      <c r="M56">
        <v>92</v>
      </c>
      <c r="N56">
        <v>118.125</v>
      </c>
      <c r="O56">
        <v>61.83</v>
      </c>
      <c r="P56">
        <v>123.375</v>
      </c>
      <c r="Q56">
        <v>8.8472000000000008</v>
      </c>
      <c r="R56">
        <v>24</v>
      </c>
      <c r="S56">
        <v>15.9</v>
      </c>
      <c r="T56">
        <v>0</v>
      </c>
      <c r="U56">
        <v>418.77</v>
      </c>
      <c r="V56">
        <v>14.86</v>
      </c>
      <c r="W56">
        <v>32.235500000000002</v>
      </c>
      <c r="X56">
        <v>105.59350000000001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1.9245000000000001</v>
      </c>
      <c r="AF56">
        <v>0</v>
      </c>
      <c r="AG56">
        <v>43.574399999999997</v>
      </c>
      <c r="AH56">
        <v>0</v>
      </c>
      <c r="AI56">
        <v>0</v>
      </c>
      <c r="AJ56">
        <v>0</v>
      </c>
      <c r="AK56">
        <v>54.059399999999997</v>
      </c>
      <c r="AL56">
        <v>1.3944000000000001</v>
      </c>
      <c r="AM56">
        <v>0</v>
      </c>
      <c r="AN56">
        <v>0.82259000000000004</v>
      </c>
      <c r="AO56">
        <v>0</v>
      </c>
      <c r="AP56">
        <v>0.12809999999999999</v>
      </c>
      <c r="AQ56">
        <v>0</v>
      </c>
      <c r="AR56">
        <v>2.2080000000000002</v>
      </c>
      <c r="AS56">
        <v>4.7081999999999997</v>
      </c>
      <c r="AT56">
        <v>20.000018000000001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1763.9658080000002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379.11</v>
      </c>
      <c r="L57">
        <v>240.5</v>
      </c>
      <c r="M57">
        <v>92</v>
      </c>
      <c r="N57">
        <v>118.125</v>
      </c>
      <c r="O57">
        <v>61.83</v>
      </c>
      <c r="P57">
        <v>123.375</v>
      </c>
      <c r="Q57">
        <v>8.8472000000000008</v>
      </c>
      <c r="R57">
        <v>24</v>
      </c>
      <c r="S57">
        <v>15.9</v>
      </c>
      <c r="T57">
        <v>0</v>
      </c>
      <c r="U57">
        <v>418.77</v>
      </c>
      <c r="V57">
        <v>14.86</v>
      </c>
      <c r="W57">
        <v>32.235500000000002</v>
      </c>
      <c r="X57">
        <v>105.59350000000001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1.9245000000000001</v>
      </c>
      <c r="AF57">
        <v>0</v>
      </c>
      <c r="AG57">
        <v>43.574399999999997</v>
      </c>
      <c r="AH57">
        <v>0</v>
      </c>
      <c r="AI57">
        <v>0</v>
      </c>
      <c r="AJ57">
        <v>0</v>
      </c>
      <c r="AK57">
        <v>54.059399999999997</v>
      </c>
      <c r="AL57">
        <v>1.3944000000000001</v>
      </c>
      <c r="AM57">
        <v>0</v>
      </c>
      <c r="AN57">
        <v>0.82259000000000004</v>
      </c>
      <c r="AO57">
        <v>0</v>
      </c>
      <c r="AP57">
        <v>0</v>
      </c>
      <c r="AQ57">
        <v>0</v>
      </c>
      <c r="AR57">
        <v>2.2080000000000002</v>
      </c>
      <c r="AS57">
        <v>4.7081999999999997</v>
      </c>
      <c r="AT57">
        <v>20.000018000000001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1763.8377080000002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379.11</v>
      </c>
      <c r="L58">
        <v>240.5</v>
      </c>
      <c r="M58">
        <v>92</v>
      </c>
      <c r="N58">
        <v>118.125</v>
      </c>
      <c r="O58">
        <v>61.83</v>
      </c>
      <c r="P58">
        <v>123.375</v>
      </c>
      <c r="Q58">
        <v>8.8472000000000008</v>
      </c>
      <c r="R58">
        <v>24</v>
      </c>
      <c r="S58">
        <v>15.9</v>
      </c>
      <c r="T58">
        <v>0</v>
      </c>
      <c r="U58">
        <v>418.77</v>
      </c>
      <c r="V58">
        <v>14.86</v>
      </c>
      <c r="W58">
        <v>32.235500000000002</v>
      </c>
      <c r="X58">
        <v>105.59350000000001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1.9245000000000001</v>
      </c>
      <c r="AF58">
        <v>0</v>
      </c>
      <c r="AG58">
        <v>43.574399999999997</v>
      </c>
      <c r="AH58">
        <v>0</v>
      </c>
      <c r="AI58">
        <v>0</v>
      </c>
      <c r="AJ58">
        <v>0</v>
      </c>
      <c r="AK58">
        <v>54.059399999999997</v>
      </c>
      <c r="AL58">
        <v>1.3944000000000001</v>
      </c>
      <c r="AM58">
        <v>0</v>
      </c>
      <c r="AN58">
        <v>0.82259000000000004</v>
      </c>
      <c r="AO58">
        <v>0</v>
      </c>
      <c r="AP58">
        <v>0</v>
      </c>
      <c r="AQ58">
        <v>0</v>
      </c>
      <c r="AR58">
        <v>2.2080000000000002</v>
      </c>
      <c r="AS58">
        <v>4.7081999999999997</v>
      </c>
      <c r="AT58">
        <v>20.000018000000001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1763.8377080000002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379.11</v>
      </c>
      <c r="L59">
        <v>240.5</v>
      </c>
      <c r="M59">
        <v>92</v>
      </c>
      <c r="N59">
        <v>118.125</v>
      </c>
      <c r="O59">
        <v>61.83</v>
      </c>
      <c r="P59">
        <v>123.375</v>
      </c>
      <c r="Q59">
        <v>8.8472000000000008</v>
      </c>
      <c r="R59">
        <v>24</v>
      </c>
      <c r="S59">
        <v>15.5</v>
      </c>
      <c r="T59">
        <v>0</v>
      </c>
      <c r="U59">
        <v>418.77</v>
      </c>
      <c r="V59">
        <v>14.86</v>
      </c>
      <c r="W59">
        <v>32.235500000000002</v>
      </c>
      <c r="X59">
        <v>105.59350000000001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1.9245000000000001</v>
      </c>
      <c r="AF59">
        <v>0</v>
      </c>
      <c r="AG59">
        <v>43.574399999999997</v>
      </c>
      <c r="AH59">
        <v>0</v>
      </c>
      <c r="AI59">
        <v>0</v>
      </c>
      <c r="AJ59">
        <v>0</v>
      </c>
      <c r="AK59">
        <v>54.059399999999997</v>
      </c>
      <c r="AL59">
        <v>1.3944000000000001</v>
      </c>
      <c r="AM59">
        <v>0</v>
      </c>
      <c r="AN59">
        <v>0.82259000000000004</v>
      </c>
      <c r="AO59">
        <v>0</v>
      </c>
      <c r="AP59">
        <v>0</v>
      </c>
      <c r="AQ59">
        <v>13.797000000000001</v>
      </c>
      <c r="AR59">
        <v>2.2080000000000002</v>
      </c>
      <c r="AS59">
        <v>4.7081999999999997</v>
      </c>
      <c r="AT59">
        <v>20.000018000000001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1777.2347080000002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379.11</v>
      </c>
      <c r="L60">
        <v>240.5</v>
      </c>
      <c r="M60">
        <v>92</v>
      </c>
      <c r="N60">
        <v>118.125</v>
      </c>
      <c r="O60">
        <v>61.83</v>
      </c>
      <c r="P60">
        <v>123.375</v>
      </c>
      <c r="Q60">
        <v>8.8472000000000008</v>
      </c>
      <c r="R60">
        <v>28.560907</v>
      </c>
      <c r="S60">
        <v>15.5</v>
      </c>
      <c r="T60">
        <v>0</v>
      </c>
      <c r="U60">
        <v>418.77</v>
      </c>
      <c r="V60">
        <v>14.86</v>
      </c>
      <c r="W60">
        <v>32.235500000000002</v>
      </c>
      <c r="X60">
        <v>105.59350000000001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1.9245000000000001</v>
      </c>
      <c r="AF60">
        <v>0</v>
      </c>
      <c r="AG60">
        <v>43.574399999999997</v>
      </c>
      <c r="AH60">
        <v>0</v>
      </c>
      <c r="AI60">
        <v>0</v>
      </c>
      <c r="AJ60">
        <v>0</v>
      </c>
      <c r="AK60">
        <v>54.059399999999997</v>
      </c>
      <c r="AL60">
        <v>1.3944000000000001</v>
      </c>
      <c r="AM60">
        <v>0</v>
      </c>
      <c r="AN60">
        <v>0.82259000000000004</v>
      </c>
      <c r="AO60">
        <v>0</v>
      </c>
      <c r="AP60">
        <v>0</v>
      </c>
      <c r="AQ60">
        <v>13.797000000000001</v>
      </c>
      <c r="AR60">
        <v>2.2080000000000002</v>
      </c>
      <c r="AS60">
        <v>4.7081999999999997</v>
      </c>
      <c r="AT60">
        <v>20.000018000000001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1781.795615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379.11</v>
      </c>
      <c r="L61">
        <v>240.5</v>
      </c>
      <c r="M61">
        <v>92</v>
      </c>
      <c r="N61">
        <v>118.125</v>
      </c>
      <c r="O61">
        <v>61.83</v>
      </c>
      <c r="P61">
        <v>123.375</v>
      </c>
      <c r="Q61">
        <v>8.8472000000000008</v>
      </c>
      <c r="R61">
        <v>30.005299999999998</v>
      </c>
      <c r="S61">
        <v>15.5</v>
      </c>
      <c r="T61">
        <v>0</v>
      </c>
      <c r="U61">
        <v>418.77</v>
      </c>
      <c r="V61">
        <v>14.86</v>
      </c>
      <c r="W61">
        <v>32.235500000000002</v>
      </c>
      <c r="X61">
        <v>105.59350000000001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1.9245000000000001</v>
      </c>
      <c r="AF61">
        <v>0</v>
      </c>
      <c r="AG61">
        <v>43.574399999999997</v>
      </c>
      <c r="AH61">
        <v>0</v>
      </c>
      <c r="AI61">
        <v>0</v>
      </c>
      <c r="AJ61">
        <v>0</v>
      </c>
      <c r="AK61">
        <v>54.059399999999997</v>
      </c>
      <c r="AL61">
        <v>1.3944000000000001</v>
      </c>
      <c r="AM61">
        <v>0</v>
      </c>
      <c r="AN61">
        <v>0.82259000000000004</v>
      </c>
      <c r="AO61">
        <v>0</v>
      </c>
      <c r="AP61">
        <v>0</v>
      </c>
      <c r="AQ61">
        <v>13.797000000000001</v>
      </c>
      <c r="AR61">
        <v>2.2080000000000002</v>
      </c>
      <c r="AS61">
        <v>4.7081999999999997</v>
      </c>
      <c r="AT61">
        <v>20.000018000000001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1783.240008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379.11</v>
      </c>
      <c r="L62">
        <v>240.5</v>
      </c>
      <c r="M62">
        <v>92</v>
      </c>
      <c r="N62">
        <v>118.125</v>
      </c>
      <c r="O62">
        <v>61.83</v>
      </c>
      <c r="P62">
        <v>123.375</v>
      </c>
      <c r="Q62">
        <v>8.8472000000000008</v>
      </c>
      <c r="R62">
        <v>30.005299999999998</v>
      </c>
      <c r="S62">
        <v>15.5</v>
      </c>
      <c r="T62">
        <v>0</v>
      </c>
      <c r="U62">
        <v>418.77</v>
      </c>
      <c r="V62">
        <v>14.86</v>
      </c>
      <c r="W62">
        <v>32.235500000000002</v>
      </c>
      <c r="X62">
        <v>105.59350000000001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1.9245000000000001</v>
      </c>
      <c r="AF62">
        <v>0</v>
      </c>
      <c r="AG62">
        <v>43.574399999999997</v>
      </c>
      <c r="AH62">
        <v>0</v>
      </c>
      <c r="AI62">
        <v>0</v>
      </c>
      <c r="AJ62">
        <v>0</v>
      </c>
      <c r="AK62">
        <v>54.059399999999997</v>
      </c>
      <c r="AL62">
        <v>1.3944000000000001</v>
      </c>
      <c r="AM62">
        <v>0</v>
      </c>
      <c r="AN62">
        <v>0.82259000000000004</v>
      </c>
      <c r="AO62">
        <v>0</v>
      </c>
      <c r="AP62">
        <v>0</v>
      </c>
      <c r="AQ62">
        <v>27.594000000000001</v>
      </c>
      <c r="AR62">
        <v>2.2080000000000002</v>
      </c>
      <c r="AS62">
        <v>4.7081999999999997</v>
      </c>
      <c r="AT62">
        <v>20.000018000000001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1797.037008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379.11</v>
      </c>
      <c r="L63">
        <v>240.5</v>
      </c>
      <c r="M63">
        <v>92</v>
      </c>
      <c r="N63">
        <v>118.125</v>
      </c>
      <c r="O63">
        <v>61.83</v>
      </c>
      <c r="P63">
        <v>123.375</v>
      </c>
      <c r="Q63">
        <v>8.8472000000000008</v>
      </c>
      <c r="R63">
        <v>30.005299999999998</v>
      </c>
      <c r="S63">
        <v>15.5</v>
      </c>
      <c r="T63">
        <v>0</v>
      </c>
      <c r="U63">
        <v>418.77</v>
      </c>
      <c r="V63">
        <v>17.125399999999999</v>
      </c>
      <c r="W63">
        <v>38.021099999999997</v>
      </c>
      <c r="X63">
        <v>105.59350000000001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1.9245000000000001</v>
      </c>
      <c r="AF63">
        <v>0</v>
      </c>
      <c r="AG63">
        <v>43.574399999999997</v>
      </c>
      <c r="AH63">
        <v>0</v>
      </c>
      <c r="AI63">
        <v>0</v>
      </c>
      <c r="AJ63">
        <v>0</v>
      </c>
      <c r="AK63">
        <v>54.059399999999997</v>
      </c>
      <c r="AL63">
        <v>1.3944000000000001</v>
      </c>
      <c r="AM63">
        <v>0</v>
      </c>
      <c r="AN63">
        <v>0.82259000000000004</v>
      </c>
      <c r="AO63">
        <v>0</v>
      </c>
      <c r="AP63">
        <v>0</v>
      </c>
      <c r="AQ63">
        <v>27.594000000000001</v>
      </c>
      <c r="AR63">
        <v>2.2080000000000002</v>
      </c>
      <c r="AS63">
        <v>4.7081999999999997</v>
      </c>
      <c r="AT63">
        <v>20.000018000000001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1805.0880079999999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379.11</v>
      </c>
      <c r="L64">
        <v>240.5</v>
      </c>
      <c r="M64">
        <v>92</v>
      </c>
      <c r="N64">
        <v>118.125</v>
      </c>
      <c r="O64">
        <v>61.83</v>
      </c>
      <c r="P64">
        <v>123.375</v>
      </c>
      <c r="Q64">
        <v>8.8472000000000008</v>
      </c>
      <c r="R64">
        <v>30.005299999999998</v>
      </c>
      <c r="S64">
        <v>15.5</v>
      </c>
      <c r="T64">
        <v>0</v>
      </c>
      <c r="U64">
        <v>418.77</v>
      </c>
      <c r="V64">
        <v>17.125399999999999</v>
      </c>
      <c r="W64">
        <v>38.021099999999997</v>
      </c>
      <c r="X64">
        <v>105.59350000000001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1.9245000000000001</v>
      </c>
      <c r="AF64">
        <v>0</v>
      </c>
      <c r="AG64">
        <v>43.574399999999997</v>
      </c>
      <c r="AH64">
        <v>0</v>
      </c>
      <c r="AI64">
        <v>0</v>
      </c>
      <c r="AJ64">
        <v>0</v>
      </c>
      <c r="AK64">
        <v>54.059399999999997</v>
      </c>
      <c r="AL64">
        <v>1.3944000000000001</v>
      </c>
      <c r="AM64">
        <v>0</v>
      </c>
      <c r="AN64">
        <v>0.82259000000000004</v>
      </c>
      <c r="AO64">
        <v>0</v>
      </c>
      <c r="AP64">
        <v>0</v>
      </c>
      <c r="AQ64">
        <v>41.390999999999998</v>
      </c>
      <c r="AR64">
        <v>2.2080000000000002</v>
      </c>
      <c r="AS64">
        <v>4.7081999999999997</v>
      </c>
      <c r="AT64">
        <v>20.000018000000001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1818.885008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379.11</v>
      </c>
      <c r="L65">
        <v>240.5</v>
      </c>
      <c r="M65">
        <v>92</v>
      </c>
      <c r="N65">
        <v>118.125</v>
      </c>
      <c r="O65">
        <v>61.83</v>
      </c>
      <c r="P65">
        <v>123.375</v>
      </c>
      <c r="Q65">
        <v>8.8472000000000008</v>
      </c>
      <c r="R65">
        <v>30.005299999999998</v>
      </c>
      <c r="S65">
        <v>15.5</v>
      </c>
      <c r="T65">
        <v>0</v>
      </c>
      <c r="U65">
        <v>418.77</v>
      </c>
      <c r="V65">
        <v>17.125399999999999</v>
      </c>
      <c r="W65">
        <v>38.021099999999997</v>
      </c>
      <c r="X65">
        <v>105.59350000000001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1.9245000000000001</v>
      </c>
      <c r="AF65">
        <v>0</v>
      </c>
      <c r="AG65">
        <v>43.574399999999997</v>
      </c>
      <c r="AH65">
        <v>0</v>
      </c>
      <c r="AI65">
        <v>0</v>
      </c>
      <c r="AJ65">
        <v>0</v>
      </c>
      <c r="AK65">
        <v>54.059399999999997</v>
      </c>
      <c r="AL65">
        <v>1.3944000000000001</v>
      </c>
      <c r="AM65">
        <v>0</v>
      </c>
      <c r="AN65">
        <v>0.82259000000000004</v>
      </c>
      <c r="AO65">
        <v>0</v>
      </c>
      <c r="AP65">
        <v>0</v>
      </c>
      <c r="AQ65">
        <v>41.390999999999998</v>
      </c>
      <c r="AR65">
        <v>2.2080000000000002</v>
      </c>
      <c r="AS65">
        <v>4.7081999999999997</v>
      </c>
      <c r="AT65">
        <v>20.000018000000001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1818.885008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379.11</v>
      </c>
      <c r="L66">
        <v>321.45380899999998</v>
      </c>
      <c r="M66">
        <v>92</v>
      </c>
      <c r="N66">
        <v>118.125</v>
      </c>
      <c r="O66">
        <v>61.83</v>
      </c>
      <c r="P66">
        <v>123.375</v>
      </c>
      <c r="Q66">
        <v>8.8472000000000008</v>
      </c>
      <c r="R66">
        <v>30.005299999999998</v>
      </c>
      <c r="S66">
        <v>19.096499999999999</v>
      </c>
      <c r="T66">
        <v>0</v>
      </c>
      <c r="U66">
        <v>418.77</v>
      </c>
      <c r="V66">
        <v>17.125399999999999</v>
      </c>
      <c r="W66">
        <v>38.021099999999997</v>
      </c>
      <c r="X66">
        <v>105.59350000000001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1.9245000000000001</v>
      </c>
      <c r="AF66">
        <v>0</v>
      </c>
      <c r="AG66">
        <v>43.574399999999997</v>
      </c>
      <c r="AH66">
        <v>0</v>
      </c>
      <c r="AI66">
        <v>0</v>
      </c>
      <c r="AJ66">
        <v>0</v>
      </c>
      <c r="AK66">
        <v>54.059399999999997</v>
      </c>
      <c r="AL66">
        <v>1.3944000000000001</v>
      </c>
      <c r="AM66">
        <v>0</v>
      </c>
      <c r="AN66">
        <v>0.82259000000000004</v>
      </c>
      <c r="AO66">
        <v>0</v>
      </c>
      <c r="AP66">
        <v>0</v>
      </c>
      <c r="AQ66">
        <v>41.390999999999998</v>
      </c>
      <c r="AR66">
        <v>2.2080000000000002</v>
      </c>
      <c r="AS66">
        <v>4.7081999999999997</v>
      </c>
      <c r="AT66">
        <v>20.000018000000001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1903.4353170000002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379.11</v>
      </c>
      <c r="L67">
        <v>340.5</v>
      </c>
      <c r="M67">
        <v>92</v>
      </c>
      <c r="N67">
        <v>118.125</v>
      </c>
      <c r="O67">
        <v>61.83</v>
      </c>
      <c r="P67">
        <v>123.375</v>
      </c>
      <c r="Q67">
        <v>8.8472000000000008</v>
      </c>
      <c r="R67">
        <v>30.005299999999998</v>
      </c>
      <c r="S67">
        <v>19.096499999999999</v>
      </c>
      <c r="T67">
        <v>0</v>
      </c>
      <c r="U67">
        <v>418.77</v>
      </c>
      <c r="V67">
        <v>17.125399999999999</v>
      </c>
      <c r="W67">
        <v>38.021099999999997</v>
      </c>
      <c r="X67">
        <v>105.59350000000001</v>
      </c>
      <c r="Y67">
        <v>0</v>
      </c>
      <c r="Z67">
        <v>6.5208000000000004</v>
      </c>
      <c r="AA67">
        <v>0</v>
      </c>
      <c r="AB67">
        <v>0</v>
      </c>
      <c r="AC67">
        <v>0</v>
      </c>
      <c r="AD67">
        <v>0</v>
      </c>
      <c r="AE67">
        <v>16.478852</v>
      </c>
      <c r="AF67">
        <v>8.8740000000000006</v>
      </c>
      <c r="AG67">
        <v>43.574399999999997</v>
      </c>
      <c r="AH67">
        <v>0</v>
      </c>
      <c r="AI67">
        <v>0</v>
      </c>
      <c r="AJ67">
        <v>0</v>
      </c>
      <c r="AK67">
        <v>54.059399999999997</v>
      </c>
      <c r="AL67">
        <v>1.3944000000000001</v>
      </c>
      <c r="AM67">
        <v>0</v>
      </c>
      <c r="AN67">
        <v>0.82259000000000004</v>
      </c>
      <c r="AO67">
        <v>0</v>
      </c>
      <c r="AP67">
        <v>0</v>
      </c>
      <c r="AQ67">
        <v>41.390999999999998</v>
      </c>
      <c r="AR67">
        <v>38.64</v>
      </c>
      <c r="AS67">
        <v>4.7081999999999997</v>
      </c>
      <c r="AT67">
        <v>20.000018000000001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1988.86266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379.11</v>
      </c>
      <c r="L68">
        <v>340.5</v>
      </c>
      <c r="M68">
        <v>92</v>
      </c>
      <c r="N68">
        <v>118.125</v>
      </c>
      <c r="O68">
        <v>61.83</v>
      </c>
      <c r="P68">
        <v>123.375</v>
      </c>
      <c r="Q68">
        <v>8.8472000000000008</v>
      </c>
      <c r="R68">
        <v>30.005299999999998</v>
      </c>
      <c r="S68">
        <v>19.096499999999999</v>
      </c>
      <c r="T68">
        <v>0</v>
      </c>
      <c r="U68">
        <v>418.77</v>
      </c>
      <c r="V68">
        <v>17.125399999999999</v>
      </c>
      <c r="W68">
        <v>46.399079999999998</v>
      </c>
      <c r="X68">
        <v>125.88</v>
      </c>
      <c r="Y68">
        <v>0</v>
      </c>
      <c r="Z68">
        <v>6.5208000000000004</v>
      </c>
      <c r="AA68">
        <v>0</v>
      </c>
      <c r="AB68">
        <v>0</v>
      </c>
      <c r="AC68">
        <v>0</v>
      </c>
      <c r="AD68">
        <v>0</v>
      </c>
      <c r="AE68">
        <v>16.478852</v>
      </c>
      <c r="AF68">
        <v>8.8740000000000006</v>
      </c>
      <c r="AG68">
        <v>43.574399999999997</v>
      </c>
      <c r="AH68">
        <v>0</v>
      </c>
      <c r="AI68">
        <v>0</v>
      </c>
      <c r="AJ68">
        <v>0</v>
      </c>
      <c r="AK68">
        <v>54.059399999999997</v>
      </c>
      <c r="AL68">
        <v>1.3944000000000001</v>
      </c>
      <c r="AM68">
        <v>0</v>
      </c>
      <c r="AN68">
        <v>0.82259000000000004</v>
      </c>
      <c r="AO68">
        <v>0</v>
      </c>
      <c r="AP68">
        <v>0</v>
      </c>
      <c r="AQ68">
        <v>41.390999999999998</v>
      </c>
      <c r="AR68">
        <v>38.64</v>
      </c>
      <c r="AS68">
        <v>4.7081999999999997</v>
      </c>
      <c r="AT68">
        <v>20.000018000000001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2017.5271399999999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379.11</v>
      </c>
      <c r="L69">
        <v>287</v>
      </c>
      <c r="M69">
        <v>92</v>
      </c>
      <c r="N69">
        <v>118.125</v>
      </c>
      <c r="O69">
        <v>61.83</v>
      </c>
      <c r="P69">
        <v>123.375</v>
      </c>
      <c r="Q69">
        <v>8.8472000000000008</v>
      </c>
      <c r="R69">
        <v>30.005299999999998</v>
      </c>
      <c r="S69">
        <v>19.096499999999999</v>
      </c>
      <c r="T69">
        <v>0</v>
      </c>
      <c r="U69">
        <v>418.77</v>
      </c>
      <c r="V69">
        <v>17.125399999999999</v>
      </c>
      <c r="W69">
        <v>46.399079999999998</v>
      </c>
      <c r="X69">
        <v>125.88</v>
      </c>
      <c r="Y69">
        <v>0</v>
      </c>
      <c r="Z69">
        <v>6.5208000000000004</v>
      </c>
      <c r="AA69">
        <v>0</v>
      </c>
      <c r="AB69">
        <v>0</v>
      </c>
      <c r="AC69">
        <v>0</v>
      </c>
      <c r="AD69">
        <v>0</v>
      </c>
      <c r="AE69">
        <v>16.478852</v>
      </c>
      <c r="AF69">
        <v>8.8740000000000006</v>
      </c>
      <c r="AG69">
        <v>43.574399999999997</v>
      </c>
      <c r="AH69">
        <v>20.265799999999999</v>
      </c>
      <c r="AI69">
        <v>0</v>
      </c>
      <c r="AJ69">
        <v>0</v>
      </c>
      <c r="AK69">
        <v>54.059399999999997</v>
      </c>
      <c r="AL69">
        <v>1.3944000000000001</v>
      </c>
      <c r="AM69">
        <v>0</v>
      </c>
      <c r="AN69">
        <v>0.82259000000000004</v>
      </c>
      <c r="AO69">
        <v>0</v>
      </c>
      <c r="AP69">
        <v>0</v>
      </c>
      <c r="AQ69">
        <v>41.390999999999998</v>
      </c>
      <c r="AR69">
        <v>2.2080000000000002</v>
      </c>
      <c r="AS69">
        <v>4.7081999999999997</v>
      </c>
      <c r="AT69">
        <v>20.000018000000001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1947.8609399999998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379.11</v>
      </c>
      <c r="L70">
        <v>287</v>
      </c>
      <c r="M70">
        <v>92</v>
      </c>
      <c r="N70">
        <v>118.125</v>
      </c>
      <c r="O70">
        <v>61.83</v>
      </c>
      <c r="P70">
        <v>123.375</v>
      </c>
      <c r="Q70">
        <v>10.1389</v>
      </c>
      <c r="R70">
        <v>37.622999999999998</v>
      </c>
      <c r="S70">
        <v>22.194566999999999</v>
      </c>
      <c r="T70">
        <v>0</v>
      </c>
      <c r="U70">
        <v>418.77</v>
      </c>
      <c r="V70">
        <v>20.73</v>
      </c>
      <c r="W70">
        <v>46.399079999999998</v>
      </c>
      <c r="X70">
        <v>125.88</v>
      </c>
      <c r="Y70">
        <v>0</v>
      </c>
      <c r="Z70">
        <v>1.1000000000000001</v>
      </c>
      <c r="AA70">
        <v>0</v>
      </c>
      <c r="AB70">
        <v>0</v>
      </c>
      <c r="AC70">
        <v>0</v>
      </c>
      <c r="AD70">
        <v>0</v>
      </c>
      <c r="AE70">
        <v>16.478852</v>
      </c>
      <c r="AF70">
        <v>8.8740000000000006</v>
      </c>
      <c r="AG70">
        <v>43.574399999999997</v>
      </c>
      <c r="AH70">
        <v>41.667999999999999</v>
      </c>
      <c r="AI70">
        <v>0</v>
      </c>
      <c r="AJ70">
        <v>0</v>
      </c>
      <c r="AK70">
        <v>54.059399999999997</v>
      </c>
      <c r="AL70">
        <v>1.3944000000000001</v>
      </c>
      <c r="AM70">
        <v>0</v>
      </c>
      <c r="AN70">
        <v>0.82259000000000004</v>
      </c>
      <c r="AO70">
        <v>0</v>
      </c>
      <c r="AP70">
        <v>0</v>
      </c>
      <c r="AQ70">
        <v>41.390999999999998</v>
      </c>
      <c r="AR70">
        <v>2.2080000000000002</v>
      </c>
      <c r="AS70">
        <v>4.7081999999999997</v>
      </c>
      <c r="AT70">
        <v>20.000018000000001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1979.4544069999997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464.11</v>
      </c>
      <c r="L71">
        <v>343.28339999999997</v>
      </c>
      <c r="M71">
        <v>92</v>
      </c>
      <c r="N71">
        <v>118.125</v>
      </c>
      <c r="O71">
        <v>61.83</v>
      </c>
      <c r="P71">
        <v>123.375</v>
      </c>
      <c r="Q71">
        <v>10.91</v>
      </c>
      <c r="R71">
        <v>42.390099999999997</v>
      </c>
      <c r="S71">
        <v>26.350511999999998</v>
      </c>
      <c r="T71">
        <v>0</v>
      </c>
      <c r="U71">
        <v>418.77</v>
      </c>
      <c r="V71">
        <v>20.73</v>
      </c>
      <c r="W71">
        <v>46.399079999999998</v>
      </c>
      <c r="X71">
        <v>125.88</v>
      </c>
      <c r="Y71">
        <v>0</v>
      </c>
      <c r="Z71">
        <v>1.1000000000000001</v>
      </c>
      <c r="AA71">
        <v>0</v>
      </c>
      <c r="AB71">
        <v>3.3325</v>
      </c>
      <c r="AC71">
        <v>0</v>
      </c>
      <c r="AD71">
        <v>0</v>
      </c>
      <c r="AE71">
        <v>16.478852</v>
      </c>
      <c r="AF71">
        <v>17.748000000000001</v>
      </c>
      <c r="AG71">
        <v>43.574399999999997</v>
      </c>
      <c r="AH71">
        <v>70.078000000000003</v>
      </c>
      <c r="AI71">
        <v>0</v>
      </c>
      <c r="AJ71">
        <v>0</v>
      </c>
      <c r="AK71">
        <v>54.059399999999997</v>
      </c>
      <c r="AL71">
        <v>1.3944000000000001</v>
      </c>
      <c r="AM71">
        <v>0</v>
      </c>
      <c r="AN71">
        <v>0.82259000000000004</v>
      </c>
      <c r="AO71">
        <v>0</v>
      </c>
      <c r="AP71">
        <v>0</v>
      </c>
      <c r="AQ71">
        <v>41.390999999999998</v>
      </c>
      <c r="AR71">
        <v>2.2080000000000002</v>
      </c>
      <c r="AS71">
        <v>6.0533999999999999</v>
      </c>
      <c r="AT71">
        <v>20.000018000000001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2172.3936520000002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534.11</v>
      </c>
      <c r="L72">
        <v>374.28339999999997</v>
      </c>
      <c r="M72">
        <v>92</v>
      </c>
      <c r="N72">
        <v>118.125</v>
      </c>
      <c r="O72">
        <v>61.83</v>
      </c>
      <c r="P72">
        <v>123.375</v>
      </c>
      <c r="Q72">
        <v>10.91</v>
      </c>
      <c r="R72">
        <v>42.390099999999997</v>
      </c>
      <c r="S72">
        <v>26.3901</v>
      </c>
      <c r="T72">
        <v>0</v>
      </c>
      <c r="U72">
        <v>418.77</v>
      </c>
      <c r="V72">
        <v>20.73</v>
      </c>
      <c r="W72">
        <v>46.399079999999998</v>
      </c>
      <c r="X72">
        <v>125.88</v>
      </c>
      <c r="Y72">
        <v>0</v>
      </c>
      <c r="Z72">
        <v>1.1000000000000001</v>
      </c>
      <c r="AA72">
        <v>7.9</v>
      </c>
      <c r="AB72">
        <v>13.17004</v>
      </c>
      <c r="AC72">
        <v>0</v>
      </c>
      <c r="AD72">
        <v>9.1360360000000007</v>
      </c>
      <c r="AE72">
        <v>16.478852</v>
      </c>
      <c r="AF72">
        <v>26.622</v>
      </c>
      <c r="AG72">
        <v>43.574399999999997</v>
      </c>
      <c r="AH72">
        <v>93.563599999999994</v>
      </c>
      <c r="AI72">
        <v>0</v>
      </c>
      <c r="AJ72">
        <v>0</v>
      </c>
      <c r="AK72">
        <v>54.059399999999997</v>
      </c>
      <c r="AL72">
        <v>6.9720000000000004</v>
      </c>
      <c r="AM72">
        <v>5.2786799999999996</v>
      </c>
      <c r="AN72">
        <v>0.82259000000000004</v>
      </c>
      <c r="AO72">
        <v>0</v>
      </c>
      <c r="AP72">
        <v>0</v>
      </c>
      <c r="AQ72">
        <v>41.390999999999998</v>
      </c>
      <c r="AR72">
        <v>2.2080000000000002</v>
      </c>
      <c r="AS72">
        <v>6.0533999999999999</v>
      </c>
      <c r="AT72">
        <v>20.000018000000001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2343.5226960000005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601.0095</v>
      </c>
      <c r="L73">
        <v>374.28339999999997</v>
      </c>
      <c r="M73">
        <v>92</v>
      </c>
      <c r="N73">
        <v>118.125</v>
      </c>
      <c r="O73">
        <v>61.83</v>
      </c>
      <c r="P73">
        <v>123.375</v>
      </c>
      <c r="Q73">
        <v>10.91</v>
      </c>
      <c r="R73">
        <v>42.390099999999997</v>
      </c>
      <c r="S73">
        <v>26.3901</v>
      </c>
      <c r="T73">
        <v>0</v>
      </c>
      <c r="U73">
        <v>418.77</v>
      </c>
      <c r="V73">
        <v>20.73</v>
      </c>
      <c r="W73">
        <v>46.399079999999998</v>
      </c>
      <c r="X73">
        <v>125.88</v>
      </c>
      <c r="Y73">
        <v>0</v>
      </c>
      <c r="Z73">
        <v>19.5624</v>
      </c>
      <c r="AA73">
        <v>20.50366</v>
      </c>
      <c r="AB73">
        <v>26.34008</v>
      </c>
      <c r="AC73">
        <v>0</v>
      </c>
      <c r="AD73">
        <v>18.272072000000001</v>
      </c>
      <c r="AE73">
        <v>32.957704</v>
      </c>
      <c r="AF73">
        <v>35.496000000000002</v>
      </c>
      <c r="AG73">
        <v>43.574399999999997</v>
      </c>
      <c r="AH73">
        <v>93.563599999999994</v>
      </c>
      <c r="AI73">
        <v>0</v>
      </c>
      <c r="AJ73">
        <v>0</v>
      </c>
      <c r="AK73">
        <v>54.059399999999997</v>
      </c>
      <c r="AL73">
        <v>55.776000000000003</v>
      </c>
      <c r="AM73">
        <v>10.557359999999999</v>
      </c>
      <c r="AN73">
        <v>0.82259000000000004</v>
      </c>
      <c r="AO73">
        <v>0</v>
      </c>
      <c r="AP73">
        <v>0.25619999999999998</v>
      </c>
      <c r="AQ73">
        <v>41.390999999999998</v>
      </c>
      <c r="AR73">
        <v>2.2080000000000002</v>
      </c>
      <c r="AS73">
        <v>6.0533999999999999</v>
      </c>
      <c r="AT73">
        <v>20.000018000000001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2543.4860639999997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679.19</v>
      </c>
      <c r="L74">
        <v>422.96993900000001</v>
      </c>
      <c r="M74">
        <v>92</v>
      </c>
      <c r="N74">
        <v>118.125</v>
      </c>
      <c r="O74">
        <v>61.83</v>
      </c>
      <c r="P74">
        <v>123.375</v>
      </c>
      <c r="Q74">
        <v>10.91</v>
      </c>
      <c r="R74">
        <v>42.390099999999997</v>
      </c>
      <c r="S74">
        <v>26.3901</v>
      </c>
      <c r="T74">
        <v>0</v>
      </c>
      <c r="U74">
        <v>418.77</v>
      </c>
      <c r="V74">
        <v>20.73</v>
      </c>
      <c r="W74">
        <v>46.399079999999998</v>
      </c>
      <c r="X74">
        <v>125.88</v>
      </c>
      <c r="Y74">
        <v>0</v>
      </c>
      <c r="Z74">
        <v>19.5624</v>
      </c>
      <c r="AA74">
        <v>28.09872</v>
      </c>
      <c r="AB74">
        <v>26.34008</v>
      </c>
      <c r="AC74">
        <v>0</v>
      </c>
      <c r="AD74">
        <v>26.42</v>
      </c>
      <c r="AE74">
        <v>32.957704</v>
      </c>
      <c r="AF74">
        <v>35.496000000000002</v>
      </c>
      <c r="AG74">
        <v>43.574399999999997</v>
      </c>
      <c r="AH74">
        <v>93.563599999999994</v>
      </c>
      <c r="AI74">
        <v>0</v>
      </c>
      <c r="AJ74">
        <v>0</v>
      </c>
      <c r="AK74">
        <v>54.059399999999997</v>
      </c>
      <c r="AL74">
        <v>55.776000000000003</v>
      </c>
      <c r="AM74">
        <v>15.804048</v>
      </c>
      <c r="AN74">
        <v>0.82259000000000004</v>
      </c>
      <c r="AO74">
        <v>0</v>
      </c>
      <c r="AP74">
        <v>0.25619999999999998</v>
      </c>
      <c r="AQ74">
        <v>41.390999999999998</v>
      </c>
      <c r="AR74">
        <v>2.2080000000000002</v>
      </c>
      <c r="AS74">
        <v>6.0533999999999999</v>
      </c>
      <c r="AT74">
        <v>20.000018000000001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2691.3427790000001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679.19</v>
      </c>
      <c r="L75">
        <v>435.435</v>
      </c>
      <c r="M75">
        <v>92</v>
      </c>
      <c r="N75">
        <v>118.125</v>
      </c>
      <c r="O75">
        <v>61.83</v>
      </c>
      <c r="P75">
        <v>123.375</v>
      </c>
      <c r="Q75">
        <v>10.91</v>
      </c>
      <c r="R75">
        <v>42.390099999999997</v>
      </c>
      <c r="S75">
        <v>26.3901</v>
      </c>
      <c r="T75">
        <v>0</v>
      </c>
      <c r="U75">
        <v>418.77</v>
      </c>
      <c r="V75">
        <v>20.73</v>
      </c>
      <c r="W75">
        <v>46.399079999999998</v>
      </c>
      <c r="X75">
        <v>125.88</v>
      </c>
      <c r="Y75">
        <v>0</v>
      </c>
      <c r="Z75">
        <v>13.041600000000001</v>
      </c>
      <c r="AA75">
        <v>28.09872</v>
      </c>
      <c r="AB75">
        <v>26.34008</v>
      </c>
      <c r="AC75">
        <v>0</v>
      </c>
      <c r="AD75">
        <v>26.42</v>
      </c>
      <c r="AE75">
        <v>32.957704</v>
      </c>
      <c r="AF75">
        <v>35.496000000000002</v>
      </c>
      <c r="AG75">
        <v>43.574399999999997</v>
      </c>
      <c r="AH75">
        <v>93.563599999999994</v>
      </c>
      <c r="AI75">
        <v>0</v>
      </c>
      <c r="AJ75">
        <v>0</v>
      </c>
      <c r="AK75">
        <v>54.059399999999997</v>
      </c>
      <c r="AL75">
        <v>55.776000000000003</v>
      </c>
      <c r="AM75">
        <v>15.804048</v>
      </c>
      <c r="AN75">
        <v>0.82259000000000004</v>
      </c>
      <c r="AO75">
        <v>0</v>
      </c>
      <c r="AP75">
        <v>0.25619999999999998</v>
      </c>
      <c r="AQ75">
        <v>41.390999999999998</v>
      </c>
      <c r="AR75">
        <v>2.2080000000000002</v>
      </c>
      <c r="AS75">
        <v>6.0533999999999999</v>
      </c>
      <c r="AT75">
        <v>20.000018000000001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2697.2870400000002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679.19</v>
      </c>
      <c r="L76">
        <v>435.435</v>
      </c>
      <c r="M76">
        <v>92</v>
      </c>
      <c r="N76">
        <v>118.125</v>
      </c>
      <c r="O76">
        <v>61.83</v>
      </c>
      <c r="P76">
        <v>123.375</v>
      </c>
      <c r="Q76">
        <v>10.91</v>
      </c>
      <c r="R76">
        <v>42.390099999999997</v>
      </c>
      <c r="S76">
        <v>26.3901</v>
      </c>
      <c r="T76">
        <v>0</v>
      </c>
      <c r="U76">
        <v>418.77</v>
      </c>
      <c r="V76">
        <v>20.73</v>
      </c>
      <c r="W76">
        <v>46.399079999999998</v>
      </c>
      <c r="X76">
        <v>125.88</v>
      </c>
      <c r="Y76">
        <v>0</v>
      </c>
      <c r="Z76">
        <v>13.041600000000001</v>
      </c>
      <c r="AA76">
        <v>28.09872</v>
      </c>
      <c r="AB76">
        <v>26.34008</v>
      </c>
      <c r="AC76">
        <v>0</v>
      </c>
      <c r="AD76">
        <v>26.42</v>
      </c>
      <c r="AE76">
        <v>32.957704</v>
      </c>
      <c r="AF76">
        <v>35.496000000000002</v>
      </c>
      <c r="AG76">
        <v>43.574399999999997</v>
      </c>
      <c r="AH76">
        <v>93.563599999999994</v>
      </c>
      <c r="AI76">
        <v>0</v>
      </c>
      <c r="AJ76">
        <v>0</v>
      </c>
      <c r="AK76">
        <v>54.059399999999997</v>
      </c>
      <c r="AL76">
        <v>55.776000000000003</v>
      </c>
      <c r="AM76">
        <v>15.804048</v>
      </c>
      <c r="AN76">
        <v>0.82259000000000004</v>
      </c>
      <c r="AO76">
        <v>0</v>
      </c>
      <c r="AP76">
        <v>0.25619999999999998</v>
      </c>
      <c r="AQ76">
        <v>41.390999999999998</v>
      </c>
      <c r="AR76">
        <v>2.2080000000000002</v>
      </c>
      <c r="AS76">
        <v>6.0533999999999999</v>
      </c>
      <c r="AT76">
        <v>20.000018000000001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2697.2870400000002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679.19</v>
      </c>
      <c r="L77">
        <v>435.435</v>
      </c>
      <c r="M77">
        <v>92</v>
      </c>
      <c r="N77">
        <v>118.125</v>
      </c>
      <c r="O77">
        <v>61.83</v>
      </c>
      <c r="P77">
        <v>123.375</v>
      </c>
      <c r="Q77">
        <v>10.91</v>
      </c>
      <c r="R77">
        <v>42.390099999999997</v>
      </c>
      <c r="S77">
        <v>26.3901</v>
      </c>
      <c r="T77">
        <v>0</v>
      </c>
      <c r="U77">
        <v>418.77</v>
      </c>
      <c r="V77">
        <v>20.73</v>
      </c>
      <c r="W77">
        <v>46.399079999999998</v>
      </c>
      <c r="X77">
        <v>125.88</v>
      </c>
      <c r="Y77">
        <v>0</v>
      </c>
      <c r="Z77">
        <v>13.041600000000001</v>
      </c>
      <c r="AA77">
        <v>28.09872</v>
      </c>
      <c r="AB77">
        <v>26.34008</v>
      </c>
      <c r="AC77">
        <v>0</v>
      </c>
      <c r="AD77">
        <v>26.42</v>
      </c>
      <c r="AE77">
        <v>32.957704</v>
      </c>
      <c r="AF77">
        <v>35.496000000000002</v>
      </c>
      <c r="AG77">
        <v>43.574399999999997</v>
      </c>
      <c r="AH77">
        <v>93.563599999999994</v>
      </c>
      <c r="AI77">
        <v>0</v>
      </c>
      <c r="AJ77">
        <v>0</v>
      </c>
      <c r="AK77">
        <v>54.059399999999997</v>
      </c>
      <c r="AL77">
        <v>41.832000000000001</v>
      </c>
      <c r="AM77">
        <v>15.804048</v>
      </c>
      <c r="AN77">
        <v>0.82259000000000004</v>
      </c>
      <c r="AO77">
        <v>0</v>
      </c>
      <c r="AP77">
        <v>0.25619999999999998</v>
      </c>
      <c r="AQ77">
        <v>41.390999999999998</v>
      </c>
      <c r="AR77">
        <v>3.3119999999999998</v>
      </c>
      <c r="AS77">
        <v>7.5331200000000003</v>
      </c>
      <c r="AT77">
        <v>20.000018000000001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2685.9267600000003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679.19</v>
      </c>
      <c r="L78">
        <v>435.435</v>
      </c>
      <c r="M78">
        <v>92</v>
      </c>
      <c r="N78">
        <v>118.125</v>
      </c>
      <c r="O78">
        <v>61.83</v>
      </c>
      <c r="P78">
        <v>123.375</v>
      </c>
      <c r="Q78">
        <v>10.91</v>
      </c>
      <c r="R78">
        <v>42.390099999999997</v>
      </c>
      <c r="S78">
        <v>26.3901</v>
      </c>
      <c r="T78">
        <v>0</v>
      </c>
      <c r="U78">
        <v>418.77</v>
      </c>
      <c r="V78">
        <v>20.73</v>
      </c>
      <c r="W78">
        <v>46.399079999999998</v>
      </c>
      <c r="X78">
        <v>125.88</v>
      </c>
      <c r="Y78">
        <v>0</v>
      </c>
      <c r="Z78">
        <v>13.041600000000001</v>
      </c>
      <c r="AA78">
        <v>28.09872</v>
      </c>
      <c r="AB78">
        <v>26.34008</v>
      </c>
      <c r="AC78">
        <v>0</v>
      </c>
      <c r="AD78">
        <v>18.272072000000001</v>
      </c>
      <c r="AE78">
        <v>32.957704</v>
      </c>
      <c r="AF78">
        <v>35.496000000000002</v>
      </c>
      <c r="AG78">
        <v>43.574399999999997</v>
      </c>
      <c r="AH78">
        <v>93.563599999999994</v>
      </c>
      <c r="AI78">
        <v>0</v>
      </c>
      <c r="AJ78">
        <v>0</v>
      </c>
      <c r="AK78">
        <v>54.059399999999997</v>
      </c>
      <c r="AL78">
        <v>41.832000000000001</v>
      </c>
      <c r="AM78">
        <v>12.763475</v>
      </c>
      <c r="AN78">
        <v>0.82259000000000004</v>
      </c>
      <c r="AO78">
        <v>0</v>
      </c>
      <c r="AP78">
        <v>0.25619999999999998</v>
      </c>
      <c r="AQ78">
        <v>41.390999999999998</v>
      </c>
      <c r="AR78">
        <v>39.744</v>
      </c>
      <c r="AS78">
        <v>7.5331200000000003</v>
      </c>
      <c r="AT78">
        <v>20.000018000000001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2711.1702590000009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679.19</v>
      </c>
      <c r="L79">
        <v>435.435</v>
      </c>
      <c r="M79">
        <v>92</v>
      </c>
      <c r="N79">
        <v>118.125</v>
      </c>
      <c r="O79">
        <v>61.83</v>
      </c>
      <c r="P79">
        <v>123.375</v>
      </c>
      <c r="Q79">
        <v>10.91</v>
      </c>
      <c r="R79">
        <v>42.390099999999997</v>
      </c>
      <c r="S79">
        <v>26.3901</v>
      </c>
      <c r="T79">
        <v>0</v>
      </c>
      <c r="U79">
        <v>418.77</v>
      </c>
      <c r="V79">
        <v>20.73</v>
      </c>
      <c r="W79">
        <v>46.399079999999998</v>
      </c>
      <c r="X79">
        <v>125.88</v>
      </c>
      <c r="Y79">
        <v>0</v>
      </c>
      <c r="Z79">
        <v>6.5208000000000004</v>
      </c>
      <c r="AA79">
        <v>0</v>
      </c>
      <c r="AB79">
        <v>26.34008</v>
      </c>
      <c r="AC79">
        <v>0</v>
      </c>
      <c r="AD79">
        <v>9.1360360000000007</v>
      </c>
      <c r="AE79">
        <v>16.478852</v>
      </c>
      <c r="AF79">
        <v>19.72</v>
      </c>
      <c r="AG79">
        <v>43.574399999999997</v>
      </c>
      <c r="AH79">
        <v>70.078000000000003</v>
      </c>
      <c r="AI79">
        <v>0</v>
      </c>
      <c r="AJ79">
        <v>0</v>
      </c>
      <c r="AK79">
        <v>54.059399999999997</v>
      </c>
      <c r="AL79">
        <v>6.9720000000000004</v>
      </c>
      <c r="AM79">
        <v>5.2786799999999996</v>
      </c>
      <c r="AN79">
        <v>0.82259000000000004</v>
      </c>
      <c r="AO79">
        <v>0</v>
      </c>
      <c r="AP79">
        <v>0.25619999999999998</v>
      </c>
      <c r="AQ79">
        <v>41.390999999999998</v>
      </c>
      <c r="AR79">
        <v>39.744</v>
      </c>
      <c r="AS79">
        <v>6.0533999999999999</v>
      </c>
      <c r="AT79">
        <v>20.000018000000001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2567.8497360000001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679.19</v>
      </c>
      <c r="L80">
        <v>435.435</v>
      </c>
      <c r="M80">
        <v>92</v>
      </c>
      <c r="N80">
        <v>118.125</v>
      </c>
      <c r="O80">
        <v>61.83</v>
      </c>
      <c r="P80">
        <v>123.375</v>
      </c>
      <c r="Q80">
        <v>10.91</v>
      </c>
      <c r="R80">
        <v>42.390099999999997</v>
      </c>
      <c r="S80">
        <v>26.3901</v>
      </c>
      <c r="T80">
        <v>0</v>
      </c>
      <c r="U80">
        <v>418.77</v>
      </c>
      <c r="V80">
        <v>20.73</v>
      </c>
      <c r="W80">
        <v>46.399079999999998</v>
      </c>
      <c r="X80">
        <v>125.88</v>
      </c>
      <c r="Y80">
        <v>0</v>
      </c>
      <c r="Z80">
        <v>6.5208000000000004</v>
      </c>
      <c r="AA80">
        <v>0</v>
      </c>
      <c r="AB80">
        <v>26.34008</v>
      </c>
      <c r="AC80">
        <v>0</v>
      </c>
      <c r="AD80">
        <v>0</v>
      </c>
      <c r="AE80">
        <v>16.478852</v>
      </c>
      <c r="AF80">
        <v>8.8740000000000006</v>
      </c>
      <c r="AG80">
        <v>43.574399999999997</v>
      </c>
      <c r="AH80">
        <v>37.880000000000003</v>
      </c>
      <c r="AI80">
        <v>0</v>
      </c>
      <c r="AJ80">
        <v>0</v>
      </c>
      <c r="AK80">
        <v>54.059399999999997</v>
      </c>
      <c r="AL80">
        <v>1.3944000000000001</v>
      </c>
      <c r="AM80">
        <v>0</v>
      </c>
      <c r="AN80">
        <v>0.82259000000000004</v>
      </c>
      <c r="AO80">
        <v>0</v>
      </c>
      <c r="AP80">
        <v>0.25619999999999998</v>
      </c>
      <c r="AQ80">
        <v>41.390999999999998</v>
      </c>
      <c r="AR80">
        <v>4.4160000000000004</v>
      </c>
      <c r="AS80">
        <v>6.0533999999999999</v>
      </c>
      <c r="AT80">
        <v>20.000018000000001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2469.4854200000004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679.19</v>
      </c>
      <c r="L81">
        <v>435.435</v>
      </c>
      <c r="M81">
        <v>92</v>
      </c>
      <c r="N81">
        <v>118.125</v>
      </c>
      <c r="O81">
        <v>61.83</v>
      </c>
      <c r="P81">
        <v>123.375</v>
      </c>
      <c r="Q81">
        <v>10.91</v>
      </c>
      <c r="R81">
        <v>42.390099999999997</v>
      </c>
      <c r="S81">
        <v>26.3901</v>
      </c>
      <c r="T81">
        <v>0</v>
      </c>
      <c r="U81">
        <v>418.77</v>
      </c>
      <c r="V81">
        <v>20.73</v>
      </c>
      <c r="W81">
        <v>46.399079999999998</v>
      </c>
      <c r="X81">
        <v>125.88</v>
      </c>
      <c r="Y81">
        <v>0</v>
      </c>
      <c r="Z81">
        <v>0</v>
      </c>
      <c r="AA81">
        <v>0</v>
      </c>
      <c r="AB81">
        <v>3.3325</v>
      </c>
      <c r="AC81">
        <v>0</v>
      </c>
      <c r="AD81">
        <v>0</v>
      </c>
      <c r="AE81">
        <v>16.478852</v>
      </c>
      <c r="AF81">
        <v>8.8740000000000006</v>
      </c>
      <c r="AG81">
        <v>43.574399999999997</v>
      </c>
      <c r="AH81">
        <v>18.940000000000001</v>
      </c>
      <c r="AI81">
        <v>0</v>
      </c>
      <c r="AJ81">
        <v>0</v>
      </c>
      <c r="AK81">
        <v>54.059399999999997</v>
      </c>
      <c r="AL81">
        <v>1.3944000000000001</v>
      </c>
      <c r="AM81">
        <v>0</v>
      </c>
      <c r="AN81">
        <v>0.82259000000000004</v>
      </c>
      <c r="AO81">
        <v>0</v>
      </c>
      <c r="AP81">
        <v>0.25619999999999998</v>
      </c>
      <c r="AQ81">
        <v>41.390999999999998</v>
      </c>
      <c r="AR81">
        <v>2.76</v>
      </c>
      <c r="AS81">
        <v>6.0533999999999999</v>
      </c>
      <c r="AT81">
        <v>20.000018000000001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2419.3610400000007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679.19</v>
      </c>
      <c r="L82">
        <v>435.435</v>
      </c>
      <c r="M82">
        <v>92</v>
      </c>
      <c r="N82">
        <v>118.125</v>
      </c>
      <c r="O82">
        <v>61.83</v>
      </c>
      <c r="P82">
        <v>123.375</v>
      </c>
      <c r="Q82">
        <v>10.91</v>
      </c>
      <c r="R82">
        <v>42.390099999999997</v>
      </c>
      <c r="S82">
        <v>26.3901</v>
      </c>
      <c r="T82">
        <v>0</v>
      </c>
      <c r="U82">
        <v>418.77</v>
      </c>
      <c r="V82">
        <v>20.73</v>
      </c>
      <c r="W82">
        <v>46.399079999999998</v>
      </c>
      <c r="X82">
        <v>125.88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16.478852</v>
      </c>
      <c r="AF82">
        <v>8.8740000000000006</v>
      </c>
      <c r="AG82">
        <v>43.574399999999997</v>
      </c>
      <c r="AH82">
        <v>0</v>
      </c>
      <c r="AI82">
        <v>0</v>
      </c>
      <c r="AJ82">
        <v>0</v>
      </c>
      <c r="AK82">
        <v>54.059399999999997</v>
      </c>
      <c r="AL82">
        <v>1.3944000000000001</v>
      </c>
      <c r="AM82">
        <v>0</v>
      </c>
      <c r="AN82">
        <v>0.82259000000000004</v>
      </c>
      <c r="AO82">
        <v>0</v>
      </c>
      <c r="AP82">
        <v>0.25619999999999998</v>
      </c>
      <c r="AQ82">
        <v>26.334</v>
      </c>
      <c r="AR82">
        <v>2.76</v>
      </c>
      <c r="AS82">
        <v>6.0533999999999999</v>
      </c>
      <c r="AT82">
        <v>20.000018000000001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2382.0315400000004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679.19</v>
      </c>
      <c r="L83">
        <v>435.435</v>
      </c>
      <c r="M83">
        <v>92</v>
      </c>
      <c r="N83">
        <v>118.125</v>
      </c>
      <c r="O83">
        <v>61.83</v>
      </c>
      <c r="P83">
        <v>123.375</v>
      </c>
      <c r="Q83">
        <v>10.91</v>
      </c>
      <c r="R83">
        <v>42.390099999999997</v>
      </c>
      <c r="S83">
        <v>26.3901</v>
      </c>
      <c r="T83">
        <v>0</v>
      </c>
      <c r="U83">
        <v>418.77</v>
      </c>
      <c r="V83">
        <v>20.73</v>
      </c>
      <c r="W83">
        <v>46.399079999999998</v>
      </c>
      <c r="X83">
        <v>125.88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16.478852</v>
      </c>
      <c r="AF83">
        <v>8.8740000000000006</v>
      </c>
      <c r="AG83">
        <v>43.574399999999997</v>
      </c>
      <c r="AH83">
        <v>0</v>
      </c>
      <c r="AI83">
        <v>0</v>
      </c>
      <c r="AJ83">
        <v>0</v>
      </c>
      <c r="AK83">
        <v>54.059399999999997</v>
      </c>
      <c r="AL83">
        <v>1.3944000000000001</v>
      </c>
      <c r="AM83">
        <v>0</v>
      </c>
      <c r="AN83">
        <v>0.82259000000000004</v>
      </c>
      <c r="AO83">
        <v>0</v>
      </c>
      <c r="AP83">
        <v>0.25619999999999998</v>
      </c>
      <c r="AQ83">
        <v>26.334</v>
      </c>
      <c r="AR83">
        <v>2.76</v>
      </c>
      <c r="AS83">
        <v>6.0533999999999999</v>
      </c>
      <c r="AT83">
        <v>20.000018000000001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2382.0315400000004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679.48990000000003</v>
      </c>
      <c r="L84">
        <v>435.435</v>
      </c>
      <c r="M84">
        <v>92</v>
      </c>
      <c r="N84">
        <v>118.125</v>
      </c>
      <c r="O84">
        <v>61.83</v>
      </c>
      <c r="P84">
        <v>123.375</v>
      </c>
      <c r="Q84">
        <v>10.91</v>
      </c>
      <c r="R84">
        <v>42.390099999999997</v>
      </c>
      <c r="S84">
        <v>26.3901</v>
      </c>
      <c r="T84">
        <v>0</v>
      </c>
      <c r="U84">
        <v>418.77</v>
      </c>
      <c r="V84">
        <v>20.73</v>
      </c>
      <c r="W84">
        <v>46.399079999999998</v>
      </c>
      <c r="X84">
        <v>125.88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16.478852</v>
      </c>
      <c r="AF84">
        <v>8.8740000000000006</v>
      </c>
      <c r="AG84">
        <v>43.574399999999997</v>
      </c>
      <c r="AH84">
        <v>0</v>
      </c>
      <c r="AI84">
        <v>0</v>
      </c>
      <c r="AJ84">
        <v>0</v>
      </c>
      <c r="AK84">
        <v>54.059399999999997</v>
      </c>
      <c r="AL84">
        <v>1.3944000000000001</v>
      </c>
      <c r="AM84">
        <v>0</v>
      </c>
      <c r="AN84">
        <v>0.82259000000000004</v>
      </c>
      <c r="AO84">
        <v>0</v>
      </c>
      <c r="AP84">
        <v>0.25619999999999998</v>
      </c>
      <c r="AQ84">
        <v>26.334</v>
      </c>
      <c r="AR84">
        <v>2.76</v>
      </c>
      <c r="AS84">
        <v>6.0533999999999999</v>
      </c>
      <c r="AT84">
        <v>20.000018000000001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2382.3314400000004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605.79060000000004</v>
      </c>
      <c r="L85">
        <v>415.95260000000002</v>
      </c>
      <c r="M85">
        <v>92</v>
      </c>
      <c r="N85">
        <v>118.125</v>
      </c>
      <c r="O85">
        <v>61.83</v>
      </c>
      <c r="P85">
        <v>123.375</v>
      </c>
      <c r="Q85">
        <v>10.1389</v>
      </c>
      <c r="R85">
        <v>42.390099999999997</v>
      </c>
      <c r="S85">
        <v>23.687000000000001</v>
      </c>
      <c r="T85">
        <v>0</v>
      </c>
      <c r="U85">
        <v>418.77</v>
      </c>
      <c r="V85">
        <v>20.73</v>
      </c>
      <c r="W85">
        <v>46.399079999999998</v>
      </c>
      <c r="X85">
        <v>125.88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16.478852</v>
      </c>
      <c r="AF85">
        <v>8.8740000000000006</v>
      </c>
      <c r="AG85">
        <v>43.574399999999997</v>
      </c>
      <c r="AH85">
        <v>0</v>
      </c>
      <c r="AI85">
        <v>0</v>
      </c>
      <c r="AJ85">
        <v>0</v>
      </c>
      <c r="AK85">
        <v>54.059399999999997</v>
      </c>
      <c r="AL85">
        <v>1.3944000000000001</v>
      </c>
      <c r="AM85">
        <v>0</v>
      </c>
      <c r="AN85">
        <v>0.82259000000000004</v>
      </c>
      <c r="AO85">
        <v>0</v>
      </c>
      <c r="AP85">
        <v>0.25619999999999998</v>
      </c>
      <c r="AQ85">
        <v>26.334</v>
      </c>
      <c r="AR85">
        <v>2.76</v>
      </c>
      <c r="AS85">
        <v>6.0533999999999999</v>
      </c>
      <c r="AT85">
        <v>20.000018000000001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2285.6755400000002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606.01850000000002</v>
      </c>
      <c r="L86">
        <v>415.95260000000002</v>
      </c>
      <c r="M86">
        <v>92</v>
      </c>
      <c r="N86">
        <v>118.125</v>
      </c>
      <c r="O86">
        <v>61.83</v>
      </c>
      <c r="P86">
        <v>123.375</v>
      </c>
      <c r="Q86">
        <v>10.1389</v>
      </c>
      <c r="R86">
        <v>42.390099999999997</v>
      </c>
      <c r="S86">
        <v>23.687000000000001</v>
      </c>
      <c r="T86">
        <v>0</v>
      </c>
      <c r="U86">
        <v>418.77</v>
      </c>
      <c r="V86">
        <v>20.73</v>
      </c>
      <c r="W86">
        <v>46.399079999999998</v>
      </c>
      <c r="X86">
        <v>125.88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16.478852</v>
      </c>
      <c r="AF86">
        <v>8.8740000000000006</v>
      </c>
      <c r="AG86">
        <v>43.574399999999997</v>
      </c>
      <c r="AH86">
        <v>0</v>
      </c>
      <c r="AI86">
        <v>0</v>
      </c>
      <c r="AJ86">
        <v>0</v>
      </c>
      <c r="AK86">
        <v>54.059399999999997</v>
      </c>
      <c r="AL86">
        <v>1.3944000000000001</v>
      </c>
      <c r="AM86">
        <v>0</v>
      </c>
      <c r="AN86">
        <v>0.82259000000000004</v>
      </c>
      <c r="AO86">
        <v>0</v>
      </c>
      <c r="AP86">
        <v>0.25619999999999998</v>
      </c>
      <c r="AQ86">
        <v>26.334</v>
      </c>
      <c r="AR86">
        <v>2.76</v>
      </c>
      <c r="AS86">
        <v>6.0533999999999999</v>
      </c>
      <c r="AT86">
        <v>20.000018000000001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2285.90344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601.81949999999995</v>
      </c>
      <c r="L87">
        <v>363.28339999999997</v>
      </c>
      <c r="M87">
        <v>92</v>
      </c>
      <c r="N87">
        <v>118.125</v>
      </c>
      <c r="O87">
        <v>61.83</v>
      </c>
      <c r="P87">
        <v>123.375</v>
      </c>
      <c r="Q87">
        <v>10.1389</v>
      </c>
      <c r="R87">
        <v>42.390099999999997</v>
      </c>
      <c r="S87">
        <v>23.687000000000001</v>
      </c>
      <c r="T87">
        <v>0</v>
      </c>
      <c r="U87">
        <v>418.77</v>
      </c>
      <c r="V87">
        <v>18.140333999999999</v>
      </c>
      <c r="W87">
        <v>46.399079999999998</v>
      </c>
      <c r="X87">
        <v>125.88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16.478852</v>
      </c>
      <c r="AF87">
        <v>8.8740000000000006</v>
      </c>
      <c r="AG87">
        <v>43.574399999999997</v>
      </c>
      <c r="AH87">
        <v>0</v>
      </c>
      <c r="AI87">
        <v>0</v>
      </c>
      <c r="AJ87">
        <v>0</v>
      </c>
      <c r="AK87">
        <v>54.059399999999997</v>
      </c>
      <c r="AL87">
        <v>1.3944000000000001</v>
      </c>
      <c r="AM87">
        <v>0</v>
      </c>
      <c r="AN87">
        <v>0.82259000000000004</v>
      </c>
      <c r="AO87">
        <v>0</v>
      </c>
      <c r="AP87">
        <v>0.25619999999999998</v>
      </c>
      <c r="AQ87">
        <v>26.334</v>
      </c>
      <c r="AR87">
        <v>2.76</v>
      </c>
      <c r="AS87">
        <v>4.7081999999999997</v>
      </c>
      <c r="AT87">
        <v>20.000018000000001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2225.1003740000001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601.81949999999995</v>
      </c>
      <c r="L88">
        <v>323.44240600000001</v>
      </c>
      <c r="M88">
        <v>92</v>
      </c>
      <c r="N88">
        <v>118.125</v>
      </c>
      <c r="O88">
        <v>61.83</v>
      </c>
      <c r="P88">
        <v>123.375</v>
      </c>
      <c r="Q88">
        <v>10.1389</v>
      </c>
      <c r="R88">
        <v>42.390099999999997</v>
      </c>
      <c r="S88">
        <v>23.687000000000001</v>
      </c>
      <c r="T88">
        <v>0</v>
      </c>
      <c r="U88">
        <v>418.77</v>
      </c>
      <c r="V88">
        <v>18.140333999999999</v>
      </c>
      <c r="W88">
        <v>46.399079999999998</v>
      </c>
      <c r="X88">
        <v>125.88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16.478852</v>
      </c>
      <c r="AF88">
        <v>8.8740000000000006</v>
      </c>
      <c r="AG88">
        <v>43.574399999999997</v>
      </c>
      <c r="AH88">
        <v>0</v>
      </c>
      <c r="AI88">
        <v>0</v>
      </c>
      <c r="AJ88">
        <v>0</v>
      </c>
      <c r="AK88">
        <v>54.059399999999997</v>
      </c>
      <c r="AL88">
        <v>1.3944000000000001</v>
      </c>
      <c r="AM88">
        <v>0</v>
      </c>
      <c r="AN88">
        <v>0.82259000000000004</v>
      </c>
      <c r="AO88">
        <v>0</v>
      </c>
      <c r="AP88">
        <v>0.25619999999999998</v>
      </c>
      <c r="AQ88">
        <v>26.334</v>
      </c>
      <c r="AR88">
        <v>39.744</v>
      </c>
      <c r="AS88">
        <v>4.7081999999999997</v>
      </c>
      <c r="AT88">
        <v>20.000018000000001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2222.2433799999999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544.91999999999996</v>
      </c>
      <c r="L89">
        <v>244.42978600000001</v>
      </c>
      <c r="M89">
        <v>92</v>
      </c>
      <c r="N89">
        <v>118.125</v>
      </c>
      <c r="O89">
        <v>61.83</v>
      </c>
      <c r="P89">
        <v>123.375</v>
      </c>
      <c r="Q89">
        <v>10.1389</v>
      </c>
      <c r="R89">
        <v>42.390099999999997</v>
      </c>
      <c r="S89">
        <v>23.687000000000001</v>
      </c>
      <c r="T89">
        <v>0</v>
      </c>
      <c r="U89">
        <v>418.77</v>
      </c>
      <c r="V89">
        <v>18.140333999999999</v>
      </c>
      <c r="W89">
        <v>46.399079999999998</v>
      </c>
      <c r="X89">
        <v>125.88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16.478852</v>
      </c>
      <c r="AF89">
        <v>8.8740000000000006</v>
      </c>
      <c r="AG89">
        <v>43.574399999999997</v>
      </c>
      <c r="AH89">
        <v>0</v>
      </c>
      <c r="AI89">
        <v>0</v>
      </c>
      <c r="AJ89">
        <v>0</v>
      </c>
      <c r="AK89">
        <v>54.059399999999997</v>
      </c>
      <c r="AL89">
        <v>1.3944000000000001</v>
      </c>
      <c r="AM89">
        <v>0</v>
      </c>
      <c r="AN89">
        <v>0.82259000000000004</v>
      </c>
      <c r="AO89">
        <v>0</v>
      </c>
      <c r="AP89">
        <v>0.25619999999999998</v>
      </c>
      <c r="AQ89">
        <v>13.797000000000001</v>
      </c>
      <c r="AR89">
        <v>39.744</v>
      </c>
      <c r="AS89">
        <v>4.7081999999999997</v>
      </c>
      <c r="AT89">
        <v>20.000018000000001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2073.7942599999997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494.92</v>
      </c>
      <c r="L90">
        <v>243.2834</v>
      </c>
      <c r="M90">
        <v>92</v>
      </c>
      <c r="N90">
        <v>118.125</v>
      </c>
      <c r="O90">
        <v>61.83</v>
      </c>
      <c r="P90">
        <v>123.375</v>
      </c>
      <c r="Q90">
        <v>10.1389</v>
      </c>
      <c r="R90">
        <v>37.622999999999998</v>
      </c>
      <c r="S90">
        <v>20.090499999999999</v>
      </c>
      <c r="T90">
        <v>0</v>
      </c>
      <c r="U90">
        <v>418.77</v>
      </c>
      <c r="V90">
        <v>18.140333999999999</v>
      </c>
      <c r="W90">
        <v>46.399079999999998</v>
      </c>
      <c r="X90">
        <v>125.88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16.478852</v>
      </c>
      <c r="AF90">
        <v>8.8740000000000006</v>
      </c>
      <c r="AG90">
        <v>43.574399999999997</v>
      </c>
      <c r="AH90">
        <v>0</v>
      </c>
      <c r="AI90">
        <v>0</v>
      </c>
      <c r="AJ90">
        <v>0</v>
      </c>
      <c r="AK90">
        <v>54.059399999999997</v>
      </c>
      <c r="AL90">
        <v>1.3944000000000001</v>
      </c>
      <c r="AM90">
        <v>0</v>
      </c>
      <c r="AN90">
        <v>0.82259000000000004</v>
      </c>
      <c r="AO90">
        <v>0</v>
      </c>
      <c r="AP90">
        <v>0.25619999999999998</v>
      </c>
      <c r="AQ90">
        <v>13.797000000000001</v>
      </c>
      <c r="AR90">
        <v>4.4160000000000004</v>
      </c>
      <c r="AS90">
        <v>4.7081999999999997</v>
      </c>
      <c r="AT90">
        <v>20.000018000000001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1978.9562739999999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444.92</v>
      </c>
      <c r="L91">
        <v>243.2834</v>
      </c>
      <c r="M91">
        <v>92</v>
      </c>
      <c r="N91">
        <v>118.125</v>
      </c>
      <c r="O91">
        <v>61.83</v>
      </c>
      <c r="P91">
        <v>123.375</v>
      </c>
      <c r="Q91">
        <v>10.1389</v>
      </c>
      <c r="R91">
        <v>37.622999999999998</v>
      </c>
      <c r="S91">
        <v>20.090499999999999</v>
      </c>
      <c r="T91">
        <v>0</v>
      </c>
      <c r="U91">
        <v>418.77</v>
      </c>
      <c r="V91">
        <v>18.140333999999999</v>
      </c>
      <c r="W91">
        <v>46.399079999999998</v>
      </c>
      <c r="X91">
        <v>139.20193399999999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1.9245000000000001</v>
      </c>
      <c r="AF91">
        <v>8.8740000000000006</v>
      </c>
      <c r="AG91">
        <v>43.574399999999997</v>
      </c>
      <c r="AH91">
        <v>0</v>
      </c>
      <c r="AI91">
        <v>0</v>
      </c>
      <c r="AJ91">
        <v>0</v>
      </c>
      <c r="AK91">
        <v>54.059399999999997</v>
      </c>
      <c r="AL91">
        <v>1.3944000000000001</v>
      </c>
      <c r="AM91">
        <v>0</v>
      </c>
      <c r="AN91">
        <v>0.82259000000000004</v>
      </c>
      <c r="AO91">
        <v>0</v>
      </c>
      <c r="AP91">
        <v>0.25619999999999998</v>
      </c>
      <c r="AQ91">
        <v>13.797000000000001</v>
      </c>
      <c r="AR91">
        <v>2.76</v>
      </c>
      <c r="AS91">
        <v>4.7081999999999997</v>
      </c>
      <c r="AT91">
        <v>20.000018000000001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1926.0678559999999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444.92</v>
      </c>
      <c r="L92">
        <v>243.2834</v>
      </c>
      <c r="M92">
        <v>92</v>
      </c>
      <c r="N92">
        <v>118.125</v>
      </c>
      <c r="O92">
        <v>61.83</v>
      </c>
      <c r="P92">
        <v>123.375</v>
      </c>
      <c r="Q92">
        <v>10.1389</v>
      </c>
      <c r="R92">
        <v>31.617699999999999</v>
      </c>
      <c r="S92">
        <v>20.090499999999999</v>
      </c>
      <c r="T92">
        <v>0</v>
      </c>
      <c r="U92">
        <v>418.77</v>
      </c>
      <c r="V92">
        <v>18.140333999999999</v>
      </c>
      <c r="W92">
        <v>46.399079999999998</v>
      </c>
      <c r="X92">
        <v>147.515625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1.9245000000000001</v>
      </c>
      <c r="AF92">
        <v>8.8740000000000006</v>
      </c>
      <c r="AG92">
        <v>43.574399999999997</v>
      </c>
      <c r="AH92">
        <v>0</v>
      </c>
      <c r="AI92">
        <v>0</v>
      </c>
      <c r="AJ92">
        <v>0</v>
      </c>
      <c r="AK92">
        <v>54.059399999999997</v>
      </c>
      <c r="AL92">
        <v>1.3944000000000001</v>
      </c>
      <c r="AM92">
        <v>0</v>
      </c>
      <c r="AN92">
        <v>0.82259000000000004</v>
      </c>
      <c r="AO92">
        <v>0</v>
      </c>
      <c r="AP92">
        <v>0.25619999999999998</v>
      </c>
      <c r="AQ92">
        <v>13.797000000000001</v>
      </c>
      <c r="AR92">
        <v>2.76</v>
      </c>
      <c r="AS92">
        <v>4.7081999999999997</v>
      </c>
      <c r="AT92">
        <v>20.000018000000001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1928.3762469999999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374.92</v>
      </c>
      <c r="L93">
        <v>243.2834</v>
      </c>
      <c r="M93">
        <v>92</v>
      </c>
      <c r="N93">
        <v>118.125</v>
      </c>
      <c r="O93">
        <v>61.83</v>
      </c>
      <c r="P93">
        <v>123.375</v>
      </c>
      <c r="Q93">
        <v>10.1389</v>
      </c>
      <c r="R93">
        <v>31.617699999999999</v>
      </c>
      <c r="S93">
        <v>20.090499999999999</v>
      </c>
      <c r="T93">
        <v>0</v>
      </c>
      <c r="U93">
        <v>418.77</v>
      </c>
      <c r="V93">
        <v>18.140333999999999</v>
      </c>
      <c r="W93">
        <v>46.399079999999998</v>
      </c>
      <c r="X93">
        <v>147.515625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1.9245000000000001</v>
      </c>
      <c r="AF93">
        <v>8.8740000000000006</v>
      </c>
      <c r="AG93">
        <v>43.574399999999997</v>
      </c>
      <c r="AH93">
        <v>0</v>
      </c>
      <c r="AI93">
        <v>0</v>
      </c>
      <c r="AJ93">
        <v>0</v>
      </c>
      <c r="AK93">
        <v>54.059399999999997</v>
      </c>
      <c r="AL93">
        <v>1.3944000000000001</v>
      </c>
      <c r="AM93">
        <v>0</v>
      </c>
      <c r="AN93">
        <v>0.82259000000000004</v>
      </c>
      <c r="AO93">
        <v>0</v>
      </c>
      <c r="AP93">
        <v>0.25619999999999998</v>
      </c>
      <c r="AQ93">
        <v>0</v>
      </c>
      <c r="AR93">
        <v>2.76</v>
      </c>
      <c r="AS93">
        <v>4.7081999999999997</v>
      </c>
      <c r="AT93">
        <v>20.000018000000001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1844.5792469999999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374.92</v>
      </c>
      <c r="L94">
        <v>243.2834</v>
      </c>
      <c r="M94">
        <v>92</v>
      </c>
      <c r="N94">
        <v>118.125</v>
      </c>
      <c r="O94">
        <v>61.83</v>
      </c>
      <c r="P94">
        <v>123.375</v>
      </c>
      <c r="Q94">
        <v>10.1389</v>
      </c>
      <c r="R94">
        <v>31.617699999999999</v>
      </c>
      <c r="S94">
        <v>20.090499999999999</v>
      </c>
      <c r="T94">
        <v>0</v>
      </c>
      <c r="U94">
        <v>418.77</v>
      </c>
      <c r="V94">
        <v>18.140333999999999</v>
      </c>
      <c r="W94">
        <v>46.399079999999998</v>
      </c>
      <c r="X94">
        <v>147.515625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1.9245000000000001</v>
      </c>
      <c r="AF94">
        <v>8.8740000000000006</v>
      </c>
      <c r="AG94">
        <v>43.574399999999997</v>
      </c>
      <c r="AH94">
        <v>0</v>
      </c>
      <c r="AI94">
        <v>0</v>
      </c>
      <c r="AJ94">
        <v>0</v>
      </c>
      <c r="AK94">
        <v>54.059399999999997</v>
      </c>
      <c r="AL94">
        <v>1.3944000000000001</v>
      </c>
      <c r="AM94">
        <v>0</v>
      </c>
      <c r="AN94">
        <v>0.82259000000000004</v>
      </c>
      <c r="AO94">
        <v>0</v>
      </c>
      <c r="AP94">
        <v>0.25619999999999998</v>
      </c>
      <c r="AQ94">
        <v>0</v>
      </c>
      <c r="AR94">
        <v>2.76</v>
      </c>
      <c r="AS94">
        <v>4.7081999999999997</v>
      </c>
      <c r="AT94">
        <v>20.000018000000001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1844.5792469999999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374.92</v>
      </c>
      <c r="L95">
        <v>240.5</v>
      </c>
      <c r="M95">
        <v>92</v>
      </c>
      <c r="N95">
        <v>118.125</v>
      </c>
      <c r="O95">
        <v>61.83</v>
      </c>
      <c r="P95">
        <v>123.375</v>
      </c>
      <c r="Q95">
        <v>8.8472000000000008</v>
      </c>
      <c r="R95">
        <v>31.617699999999999</v>
      </c>
      <c r="S95">
        <v>15.5</v>
      </c>
      <c r="T95">
        <v>0</v>
      </c>
      <c r="U95">
        <v>418.77</v>
      </c>
      <c r="V95">
        <v>17.125399999999999</v>
      </c>
      <c r="W95">
        <v>38.816473000000002</v>
      </c>
      <c r="X95">
        <v>105.59350000000001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1.9245000000000001</v>
      </c>
      <c r="AF95">
        <v>8.8740000000000006</v>
      </c>
      <c r="AG95">
        <v>43.574399999999997</v>
      </c>
      <c r="AH95">
        <v>0</v>
      </c>
      <c r="AI95">
        <v>0</v>
      </c>
      <c r="AJ95">
        <v>0</v>
      </c>
      <c r="AK95">
        <v>54.059399999999997</v>
      </c>
      <c r="AL95">
        <v>1.3944000000000001</v>
      </c>
      <c r="AM95">
        <v>0</v>
      </c>
      <c r="AN95">
        <v>0.82259000000000004</v>
      </c>
      <c r="AO95">
        <v>0</v>
      </c>
      <c r="AP95">
        <v>0.25619999999999998</v>
      </c>
      <c r="AQ95">
        <v>0</v>
      </c>
      <c r="AR95">
        <v>2.76</v>
      </c>
      <c r="AS95">
        <v>4.7081999999999997</v>
      </c>
      <c r="AT95">
        <v>20.000018000000001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1785.3939810000002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374.92</v>
      </c>
      <c r="L96">
        <v>240.5</v>
      </c>
      <c r="M96">
        <v>92</v>
      </c>
      <c r="N96">
        <v>118.125</v>
      </c>
      <c r="O96">
        <v>61.83</v>
      </c>
      <c r="P96">
        <v>123.375</v>
      </c>
      <c r="Q96">
        <v>8.8472000000000008</v>
      </c>
      <c r="R96">
        <v>24.369602</v>
      </c>
      <c r="S96">
        <v>15.5</v>
      </c>
      <c r="T96">
        <v>0</v>
      </c>
      <c r="U96">
        <v>418.77</v>
      </c>
      <c r="V96">
        <v>17.125399999999999</v>
      </c>
      <c r="W96">
        <v>38.021099999999997</v>
      </c>
      <c r="X96">
        <v>105.59350000000001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1.9245000000000001</v>
      </c>
      <c r="AF96">
        <v>8.8740000000000006</v>
      </c>
      <c r="AG96">
        <v>43.574399999999997</v>
      </c>
      <c r="AH96">
        <v>0</v>
      </c>
      <c r="AI96">
        <v>0</v>
      </c>
      <c r="AJ96">
        <v>0</v>
      </c>
      <c r="AK96">
        <v>54.059399999999997</v>
      </c>
      <c r="AL96">
        <v>1.3944000000000001</v>
      </c>
      <c r="AM96">
        <v>0</v>
      </c>
      <c r="AN96">
        <v>0.82259000000000004</v>
      </c>
      <c r="AO96">
        <v>0</v>
      </c>
      <c r="AP96">
        <v>0.25619999999999998</v>
      </c>
      <c r="AQ96">
        <v>0</v>
      </c>
      <c r="AR96">
        <v>2.76</v>
      </c>
      <c r="AS96">
        <v>4.7081999999999997</v>
      </c>
      <c r="AT96">
        <v>20.000018000000001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1777.35051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374.92</v>
      </c>
      <c r="L97">
        <v>240.5</v>
      </c>
      <c r="M97">
        <v>92</v>
      </c>
      <c r="N97">
        <v>118.125</v>
      </c>
      <c r="O97">
        <v>61.83</v>
      </c>
      <c r="P97">
        <v>123.375</v>
      </c>
      <c r="Q97">
        <v>8.8472000000000008</v>
      </c>
      <c r="R97">
        <v>24</v>
      </c>
      <c r="S97">
        <v>15.5</v>
      </c>
      <c r="T97">
        <v>0</v>
      </c>
      <c r="U97">
        <v>418.77</v>
      </c>
      <c r="V97">
        <v>17.125399999999999</v>
      </c>
      <c r="W97">
        <v>38.021099999999997</v>
      </c>
      <c r="X97">
        <v>105.59350000000001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1.9245000000000001</v>
      </c>
      <c r="AF97">
        <v>8.8740000000000006</v>
      </c>
      <c r="AG97">
        <v>43.574399999999997</v>
      </c>
      <c r="AH97">
        <v>0</v>
      </c>
      <c r="AI97">
        <v>0</v>
      </c>
      <c r="AJ97">
        <v>0</v>
      </c>
      <c r="AK97">
        <v>54.059399999999997</v>
      </c>
      <c r="AL97">
        <v>1.3944000000000001</v>
      </c>
      <c r="AM97">
        <v>0</v>
      </c>
      <c r="AN97">
        <v>0.82259000000000004</v>
      </c>
      <c r="AO97">
        <v>0</v>
      </c>
      <c r="AP97">
        <v>0.25619999999999998</v>
      </c>
      <c r="AQ97">
        <v>0</v>
      </c>
      <c r="AR97">
        <v>2.76</v>
      </c>
      <c r="AS97">
        <v>4.7081999999999997</v>
      </c>
      <c r="AT97">
        <v>20.000018000000001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1776.980908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374.92</v>
      </c>
      <c r="L98">
        <v>240.5</v>
      </c>
      <c r="M98">
        <v>92</v>
      </c>
      <c r="N98">
        <v>118.125</v>
      </c>
      <c r="O98">
        <v>61.83</v>
      </c>
      <c r="P98">
        <v>123.375</v>
      </c>
      <c r="Q98">
        <v>8.8472000000000008</v>
      </c>
      <c r="R98">
        <v>30.005299999999998</v>
      </c>
      <c r="S98">
        <v>19.096499999999999</v>
      </c>
      <c r="T98">
        <v>0</v>
      </c>
      <c r="U98">
        <v>418.77</v>
      </c>
      <c r="V98">
        <v>17.125399999999999</v>
      </c>
      <c r="W98">
        <v>38.021099999999997</v>
      </c>
      <c r="X98">
        <v>105.59350000000001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1.9245000000000001</v>
      </c>
      <c r="AF98">
        <v>8.8740000000000006</v>
      </c>
      <c r="AG98">
        <v>43.574399999999997</v>
      </c>
      <c r="AH98">
        <v>0</v>
      </c>
      <c r="AI98">
        <v>0</v>
      </c>
      <c r="AJ98">
        <v>0</v>
      </c>
      <c r="AK98">
        <v>54.059399999999997</v>
      </c>
      <c r="AL98">
        <v>1.3944000000000001</v>
      </c>
      <c r="AM98">
        <v>0</v>
      </c>
      <c r="AN98">
        <v>0.82259000000000004</v>
      </c>
      <c r="AO98">
        <v>0</v>
      </c>
      <c r="AP98">
        <v>0.25619999999999998</v>
      </c>
      <c r="AQ98">
        <v>0</v>
      </c>
      <c r="AR98">
        <v>2.76</v>
      </c>
      <c r="AS98">
        <v>4.7081999999999997</v>
      </c>
      <c r="AT98">
        <v>20.000018000000001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1786.5827080000001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11.784941125000005</v>
      </c>
      <c r="L99">
        <f t="shared" si="2"/>
        <v>7.9012669850000039</v>
      </c>
      <c r="M99">
        <f t="shared" si="2"/>
        <v>2.1931127999999998</v>
      </c>
      <c r="N99">
        <f t="shared" si="2"/>
        <v>2.835</v>
      </c>
      <c r="O99">
        <f t="shared" si="2"/>
        <v>1.4839199999999988</v>
      </c>
      <c r="P99">
        <f t="shared" si="2"/>
        <v>2.9764875000000002</v>
      </c>
      <c r="Q99">
        <f t="shared" si="2"/>
        <v>0.2334518750000002</v>
      </c>
      <c r="R99">
        <f t="shared" si="2"/>
        <v>0.81490038275000032</v>
      </c>
      <c r="S99">
        <f t="shared" si="2"/>
        <v>0.50325050225000034</v>
      </c>
      <c r="T99">
        <f t="shared" si="2"/>
        <v>0</v>
      </c>
      <c r="U99">
        <f t="shared" si="2"/>
        <v>10.050479999999991</v>
      </c>
      <c r="V99">
        <f t="shared" si="2"/>
        <v>0.42062721424999988</v>
      </c>
      <c r="W99">
        <f t="shared" si="2"/>
        <v>0.96208147825000012</v>
      </c>
      <c r="X99">
        <f t="shared" si="2"/>
        <v>2.731059577249999</v>
      </c>
      <c r="Y99">
        <f t="shared" si="2"/>
        <v>0</v>
      </c>
      <c r="Z99">
        <f t="shared" si="2"/>
        <v>6.4677799999999994E-2</v>
      </c>
      <c r="AA99">
        <f t="shared" si="2"/>
        <v>8.4372395000000031E-2</v>
      </c>
      <c r="AB99">
        <f t="shared" si="2"/>
        <v>0.10208113999999999</v>
      </c>
      <c r="AC99">
        <f t="shared" si="2"/>
        <v>0</v>
      </c>
      <c r="AD99">
        <f t="shared" si="2"/>
        <v>8.2532117000000002E-2</v>
      </c>
      <c r="AE99">
        <f t="shared" si="2"/>
        <v>0.24844525199999998</v>
      </c>
      <c r="AF99">
        <f t="shared" si="2"/>
        <v>0.28051700000000018</v>
      </c>
      <c r="AG99">
        <f t="shared" si="2"/>
        <v>1.0457855999999994</v>
      </c>
      <c r="AH99">
        <f t="shared" si="2"/>
        <v>0.53254544999999998</v>
      </c>
      <c r="AI99">
        <f t="shared" si="2"/>
        <v>0</v>
      </c>
      <c r="AJ99">
        <f t="shared" si="2"/>
        <v>0</v>
      </c>
      <c r="AK99">
        <f t="shared" si="2"/>
        <v>1.2974256000000017</v>
      </c>
      <c r="AL99">
        <f t="shared" si="2"/>
        <v>0.19440260000000018</v>
      </c>
      <c r="AM99">
        <f t="shared" si="2"/>
        <v>4.7987666749999998E-2</v>
      </c>
      <c r="AN99">
        <f t="shared" si="2"/>
        <v>1.9742160000000016E-2</v>
      </c>
      <c r="AO99">
        <f t="shared" si="2"/>
        <v>0</v>
      </c>
      <c r="AP99">
        <f t="shared" si="2"/>
        <v>8.3905500000000001E-3</v>
      </c>
      <c r="AQ99">
        <f t="shared" si="2"/>
        <v>0.47880000000000039</v>
      </c>
      <c r="AR99">
        <f t="shared" si="2"/>
        <v>0.17263800000000021</v>
      </c>
      <c r="AS99">
        <f t="shared" si="2"/>
        <v>0.16633398000000005</v>
      </c>
      <c r="AT99">
        <f t="shared" si="2"/>
        <v>0.46734595724999928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50.184602707749995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L3" sqref="L3:L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3" t="s">
        <v>43</v>
      </c>
      <c r="AT2" s="203" t="s">
        <v>340</v>
      </c>
      <c r="AU2" s="164"/>
      <c r="AV2" s="203" t="s">
        <v>347</v>
      </c>
      <c r="AW2" s="203" t="s">
        <v>348</v>
      </c>
      <c r="AX2" s="203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360.11828600000001</v>
      </c>
      <c r="L3">
        <v>231.98660000000001</v>
      </c>
      <c r="M3">
        <v>59.898363000000003</v>
      </c>
      <c r="N3">
        <v>113.707125</v>
      </c>
      <c r="O3">
        <v>59.517558000000001</v>
      </c>
      <c r="P3">
        <v>120.890528</v>
      </c>
      <c r="Q3">
        <v>8.1821000000000002</v>
      </c>
      <c r="R3">
        <v>22.447831999999998</v>
      </c>
      <c r="S3">
        <v>14.872170000000001</v>
      </c>
      <c r="T3">
        <v>0</v>
      </c>
      <c r="U3">
        <v>403.108002</v>
      </c>
      <c r="V3">
        <v>11.35868</v>
      </c>
      <c r="W3">
        <v>24.565552</v>
      </c>
      <c r="X3">
        <v>78.163120000000006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1.8525240000000001</v>
      </c>
      <c r="AF3">
        <v>8.5421119999999995</v>
      </c>
      <c r="AG3">
        <v>41.944716999999997</v>
      </c>
      <c r="AH3">
        <v>0</v>
      </c>
      <c r="AI3">
        <v>0</v>
      </c>
      <c r="AJ3">
        <v>0</v>
      </c>
      <c r="AK3">
        <v>52.037578000000003</v>
      </c>
      <c r="AL3">
        <v>1.342249</v>
      </c>
      <c r="AM3">
        <v>0</v>
      </c>
      <c r="AN3">
        <v>0.791825</v>
      </c>
      <c r="AO3">
        <v>0</v>
      </c>
      <c r="AP3">
        <v>1.7263269999999999</v>
      </c>
      <c r="AQ3">
        <v>0</v>
      </c>
      <c r="AR3">
        <v>2.1254209999999998</v>
      </c>
      <c r="AS3">
        <v>4.4026240000000003</v>
      </c>
      <c r="AT3">
        <v>19.252016999999999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1642.8333100000002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360.11828600000001</v>
      </c>
      <c r="L4">
        <v>231.98660000000001</v>
      </c>
      <c r="M4">
        <v>59.898363000000003</v>
      </c>
      <c r="N4">
        <v>113.707125</v>
      </c>
      <c r="O4">
        <v>59.517558000000001</v>
      </c>
      <c r="P4">
        <v>120.890528</v>
      </c>
      <c r="Q4">
        <v>8.9976149999999997</v>
      </c>
      <c r="R4">
        <v>23.827838</v>
      </c>
      <c r="S4">
        <v>18.382290999999999</v>
      </c>
      <c r="T4">
        <v>0</v>
      </c>
      <c r="U4">
        <v>403.108002</v>
      </c>
      <c r="V4">
        <v>14.111715999999999</v>
      </c>
      <c r="W4">
        <v>30.269438000000001</v>
      </c>
      <c r="X4">
        <v>78.163120000000006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1.8525240000000001</v>
      </c>
      <c r="AF4">
        <v>8.5421119999999995</v>
      </c>
      <c r="AG4">
        <v>41.944716999999997</v>
      </c>
      <c r="AH4">
        <v>0</v>
      </c>
      <c r="AI4">
        <v>0</v>
      </c>
      <c r="AJ4">
        <v>0</v>
      </c>
      <c r="AK4">
        <v>52.037578000000003</v>
      </c>
      <c r="AL4">
        <v>1.342249</v>
      </c>
      <c r="AM4">
        <v>0</v>
      </c>
      <c r="AN4">
        <v>0.791825</v>
      </c>
      <c r="AO4">
        <v>0</v>
      </c>
      <c r="AP4">
        <v>1.7263269999999999</v>
      </c>
      <c r="AQ4">
        <v>0</v>
      </c>
      <c r="AR4">
        <v>2.1254209999999998</v>
      </c>
      <c r="AS4">
        <v>4.4026240000000003</v>
      </c>
      <c r="AT4">
        <v>19.187878000000001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1656.9317350000001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360.11828600000001</v>
      </c>
      <c r="L5">
        <v>231.98660000000001</v>
      </c>
      <c r="M5">
        <v>88.559200000000004</v>
      </c>
      <c r="N5">
        <v>113.707125</v>
      </c>
      <c r="O5">
        <v>59.517558000000001</v>
      </c>
      <c r="P5">
        <v>120.890528</v>
      </c>
      <c r="Q5">
        <v>8.1821000000000002</v>
      </c>
      <c r="R5">
        <v>22.447831999999998</v>
      </c>
      <c r="S5">
        <v>14.872170000000001</v>
      </c>
      <c r="T5">
        <v>0</v>
      </c>
      <c r="U5">
        <v>403.108002</v>
      </c>
      <c r="V5">
        <v>11.893425000000001</v>
      </c>
      <c r="W5">
        <v>24.565552</v>
      </c>
      <c r="X5">
        <v>78.163120000000006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1.8525240000000001</v>
      </c>
      <c r="AF5">
        <v>8.5421119999999995</v>
      </c>
      <c r="AG5">
        <v>41.944716999999997</v>
      </c>
      <c r="AH5">
        <v>0</v>
      </c>
      <c r="AI5">
        <v>0</v>
      </c>
      <c r="AJ5">
        <v>0</v>
      </c>
      <c r="AK5">
        <v>52.037578000000003</v>
      </c>
      <c r="AL5">
        <v>1.342249</v>
      </c>
      <c r="AM5">
        <v>0</v>
      </c>
      <c r="AN5">
        <v>0.791825</v>
      </c>
      <c r="AO5">
        <v>0</v>
      </c>
      <c r="AP5">
        <v>1.7263269999999999</v>
      </c>
      <c r="AQ5">
        <v>0</v>
      </c>
      <c r="AR5">
        <v>2.5505049999999998</v>
      </c>
      <c r="AS5">
        <v>4.4026240000000003</v>
      </c>
      <c r="AT5">
        <v>16.632512999999999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1669.8344720000002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360.11828600000001</v>
      </c>
      <c r="L6">
        <v>231.98660000000001</v>
      </c>
      <c r="M6">
        <v>88.559200000000004</v>
      </c>
      <c r="N6">
        <v>113.707125</v>
      </c>
      <c r="O6">
        <v>59.517558000000001</v>
      </c>
      <c r="P6">
        <v>120.890528</v>
      </c>
      <c r="Q6">
        <v>8.1821000000000002</v>
      </c>
      <c r="R6">
        <v>22.447831999999998</v>
      </c>
      <c r="S6">
        <v>14.872170000000001</v>
      </c>
      <c r="T6">
        <v>0</v>
      </c>
      <c r="U6">
        <v>403.108002</v>
      </c>
      <c r="V6">
        <v>11.35868</v>
      </c>
      <c r="W6">
        <v>24.565552</v>
      </c>
      <c r="X6">
        <v>78.163120000000006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1.8525240000000001</v>
      </c>
      <c r="AF6">
        <v>8.5421119999999995</v>
      </c>
      <c r="AG6">
        <v>41.944716999999997</v>
      </c>
      <c r="AH6">
        <v>0</v>
      </c>
      <c r="AI6">
        <v>0</v>
      </c>
      <c r="AJ6">
        <v>0</v>
      </c>
      <c r="AK6">
        <v>52.037578000000003</v>
      </c>
      <c r="AL6">
        <v>1.342249</v>
      </c>
      <c r="AM6">
        <v>0</v>
      </c>
      <c r="AN6">
        <v>0.791825</v>
      </c>
      <c r="AO6">
        <v>0</v>
      </c>
      <c r="AP6">
        <v>1.7263269999999999</v>
      </c>
      <c r="AQ6">
        <v>0</v>
      </c>
      <c r="AR6">
        <v>2.5505049999999998</v>
      </c>
      <c r="AS6">
        <v>4.4026240000000003</v>
      </c>
      <c r="AT6">
        <v>14.202904999999999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1666.8701190000004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360.11828600000001</v>
      </c>
      <c r="L7">
        <v>231.98660000000001</v>
      </c>
      <c r="M7">
        <v>88.559200000000004</v>
      </c>
      <c r="N7">
        <v>113.707125</v>
      </c>
      <c r="O7">
        <v>59.517558000000001</v>
      </c>
      <c r="P7">
        <v>120.890528</v>
      </c>
      <c r="Q7">
        <v>8.1821000000000002</v>
      </c>
      <c r="R7">
        <v>22.447831999999998</v>
      </c>
      <c r="S7">
        <v>14.872170000000001</v>
      </c>
      <c r="T7">
        <v>0</v>
      </c>
      <c r="U7">
        <v>403.108002</v>
      </c>
      <c r="V7">
        <v>11.35868</v>
      </c>
      <c r="W7">
        <v>24.565552</v>
      </c>
      <c r="X7">
        <v>78.163120000000006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1.8525240000000001</v>
      </c>
      <c r="AF7">
        <v>8.5421119999999995</v>
      </c>
      <c r="AG7">
        <v>41.944716999999997</v>
      </c>
      <c r="AH7">
        <v>0</v>
      </c>
      <c r="AI7">
        <v>0</v>
      </c>
      <c r="AJ7">
        <v>0</v>
      </c>
      <c r="AK7">
        <v>52.037578000000003</v>
      </c>
      <c r="AL7">
        <v>1.342249</v>
      </c>
      <c r="AM7">
        <v>0</v>
      </c>
      <c r="AN7">
        <v>0.791825</v>
      </c>
      <c r="AO7">
        <v>0</v>
      </c>
      <c r="AP7">
        <v>1.7263269999999999</v>
      </c>
      <c r="AQ7">
        <v>0</v>
      </c>
      <c r="AR7">
        <v>2.5505049999999998</v>
      </c>
      <c r="AS7">
        <v>4.4026240000000003</v>
      </c>
      <c r="AT7">
        <v>14.460368000000001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1667.1275820000003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360.11828600000001</v>
      </c>
      <c r="L8">
        <v>231.98660000000001</v>
      </c>
      <c r="M8">
        <v>88.559200000000004</v>
      </c>
      <c r="N8">
        <v>113.707125</v>
      </c>
      <c r="O8">
        <v>59.517558000000001</v>
      </c>
      <c r="P8">
        <v>120.890528</v>
      </c>
      <c r="Q8">
        <v>8.1821000000000002</v>
      </c>
      <c r="R8">
        <v>22.447831999999998</v>
      </c>
      <c r="S8">
        <v>14.872170000000001</v>
      </c>
      <c r="T8">
        <v>0</v>
      </c>
      <c r="U8">
        <v>403.108002</v>
      </c>
      <c r="V8">
        <v>11.35868</v>
      </c>
      <c r="W8">
        <v>24.565552</v>
      </c>
      <c r="X8">
        <v>78.163120000000006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1.8525240000000001</v>
      </c>
      <c r="AF8">
        <v>8.5421119999999995</v>
      </c>
      <c r="AG8">
        <v>41.944716999999997</v>
      </c>
      <c r="AH8">
        <v>0</v>
      </c>
      <c r="AI8">
        <v>0</v>
      </c>
      <c r="AJ8">
        <v>0</v>
      </c>
      <c r="AK8">
        <v>52.037578000000003</v>
      </c>
      <c r="AL8">
        <v>1.342249</v>
      </c>
      <c r="AM8">
        <v>0</v>
      </c>
      <c r="AN8">
        <v>0.791825</v>
      </c>
      <c r="AO8">
        <v>0</v>
      </c>
      <c r="AP8">
        <v>1.7263269999999999</v>
      </c>
      <c r="AQ8">
        <v>0</v>
      </c>
      <c r="AR8">
        <v>2.5505049999999998</v>
      </c>
      <c r="AS8">
        <v>4.4026240000000003</v>
      </c>
      <c r="AT8">
        <v>14.135538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1666.8027520000003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360.11828600000001</v>
      </c>
      <c r="L9">
        <v>231.98660000000001</v>
      </c>
      <c r="M9">
        <v>88.559200000000004</v>
      </c>
      <c r="N9">
        <v>113.707125</v>
      </c>
      <c r="O9">
        <v>59.517558000000001</v>
      </c>
      <c r="P9">
        <v>120.890528</v>
      </c>
      <c r="Q9">
        <v>8.1821000000000002</v>
      </c>
      <c r="R9">
        <v>22.447831999999998</v>
      </c>
      <c r="S9">
        <v>14.872170000000001</v>
      </c>
      <c r="T9">
        <v>0</v>
      </c>
      <c r="U9">
        <v>403.108002</v>
      </c>
      <c r="V9">
        <v>11.35868</v>
      </c>
      <c r="W9">
        <v>24.565552</v>
      </c>
      <c r="X9">
        <v>78.163120000000006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1.8525240000000001</v>
      </c>
      <c r="AF9">
        <v>8.5421119999999995</v>
      </c>
      <c r="AG9">
        <v>41.944716999999997</v>
      </c>
      <c r="AH9">
        <v>0</v>
      </c>
      <c r="AI9">
        <v>0</v>
      </c>
      <c r="AJ9">
        <v>0</v>
      </c>
      <c r="AK9">
        <v>52.037578000000003</v>
      </c>
      <c r="AL9">
        <v>1.342249</v>
      </c>
      <c r="AM9">
        <v>0</v>
      </c>
      <c r="AN9">
        <v>0.791825</v>
      </c>
      <c r="AO9">
        <v>0</v>
      </c>
      <c r="AP9">
        <v>0</v>
      </c>
      <c r="AQ9">
        <v>0</v>
      </c>
      <c r="AR9">
        <v>2.5505049999999998</v>
      </c>
      <c r="AS9">
        <v>4.4026240000000003</v>
      </c>
      <c r="AT9">
        <v>15.044473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1665.9853600000001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360.11828600000001</v>
      </c>
      <c r="L10">
        <v>231.98660000000001</v>
      </c>
      <c r="M10">
        <v>88.559200000000004</v>
      </c>
      <c r="N10">
        <v>113.707125</v>
      </c>
      <c r="O10">
        <v>59.517558000000001</v>
      </c>
      <c r="P10">
        <v>120.890528</v>
      </c>
      <c r="Q10">
        <v>8.1821000000000002</v>
      </c>
      <c r="R10">
        <v>22.447831999999998</v>
      </c>
      <c r="S10">
        <v>14.872170000000001</v>
      </c>
      <c r="T10">
        <v>0</v>
      </c>
      <c r="U10">
        <v>403.108002</v>
      </c>
      <c r="V10">
        <v>11.35868</v>
      </c>
      <c r="W10">
        <v>24.565552</v>
      </c>
      <c r="X10">
        <v>78.163120000000006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1.8525240000000001</v>
      </c>
      <c r="AF10">
        <v>8.5421119999999995</v>
      </c>
      <c r="AG10">
        <v>41.944716999999997</v>
      </c>
      <c r="AH10">
        <v>0</v>
      </c>
      <c r="AI10">
        <v>0</v>
      </c>
      <c r="AJ10">
        <v>0</v>
      </c>
      <c r="AK10">
        <v>52.037578000000003</v>
      </c>
      <c r="AL10">
        <v>1.342249</v>
      </c>
      <c r="AM10">
        <v>0</v>
      </c>
      <c r="AN10">
        <v>0.791825</v>
      </c>
      <c r="AO10">
        <v>0</v>
      </c>
      <c r="AP10">
        <v>0</v>
      </c>
      <c r="AQ10">
        <v>0</v>
      </c>
      <c r="AR10">
        <v>2.5505049999999998</v>
      </c>
      <c r="AS10">
        <v>4.4026240000000003</v>
      </c>
      <c r="AT10">
        <v>14.925777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1665.8666640000001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360.11828600000001</v>
      </c>
      <c r="L11">
        <v>231.98660000000001</v>
      </c>
      <c r="M11">
        <v>88.559200000000004</v>
      </c>
      <c r="N11">
        <v>113.707125</v>
      </c>
      <c r="O11">
        <v>59.517558000000001</v>
      </c>
      <c r="P11">
        <v>120.890528</v>
      </c>
      <c r="Q11">
        <v>8.1821000000000002</v>
      </c>
      <c r="R11">
        <v>22.447831999999998</v>
      </c>
      <c r="S11">
        <v>14.872170000000001</v>
      </c>
      <c r="T11">
        <v>0</v>
      </c>
      <c r="U11">
        <v>403.108002</v>
      </c>
      <c r="V11">
        <v>11.35868</v>
      </c>
      <c r="W11">
        <v>24.565552</v>
      </c>
      <c r="X11">
        <v>78.163120000000006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1.8525240000000001</v>
      </c>
      <c r="AF11">
        <v>8.5421119999999995</v>
      </c>
      <c r="AG11">
        <v>41.944716999999997</v>
      </c>
      <c r="AH11">
        <v>0</v>
      </c>
      <c r="AI11">
        <v>0</v>
      </c>
      <c r="AJ11">
        <v>0</v>
      </c>
      <c r="AK11">
        <v>52.037578000000003</v>
      </c>
      <c r="AL11">
        <v>1.342249</v>
      </c>
      <c r="AM11">
        <v>0</v>
      </c>
      <c r="AN11">
        <v>0.791825</v>
      </c>
      <c r="AO11">
        <v>0</v>
      </c>
      <c r="AP11">
        <v>0</v>
      </c>
      <c r="AQ11">
        <v>0</v>
      </c>
      <c r="AR11">
        <v>2.5505049999999998</v>
      </c>
      <c r="AS11">
        <v>4.4026240000000003</v>
      </c>
      <c r="AT11">
        <v>13.762404999999999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1664.7032920000001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360.11828600000001</v>
      </c>
      <c r="L12">
        <v>231.98660000000001</v>
      </c>
      <c r="M12">
        <v>88.559200000000004</v>
      </c>
      <c r="N12">
        <v>113.707125</v>
      </c>
      <c r="O12">
        <v>59.517558000000001</v>
      </c>
      <c r="P12">
        <v>120.890528</v>
      </c>
      <c r="Q12">
        <v>8.1821000000000002</v>
      </c>
      <c r="R12">
        <v>22.447831999999998</v>
      </c>
      <c r="S12">
        <v>14.872170000000001</v>
      </c>
      <c r="T12">
        <v>0</v>
      </c>
      <c r="U12">
        <v>403.108002</v>
      </c>
      <c r="V12">
        <v>11.35868</v>
      </c>
      <c r="W12">
        <v>24.565552</v>
      </c>
      <c r="X12">
        <v>78.163120000000006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1.8525240000000001</v>
      </c>
      <c r="AF12">
        <v>8.5421119999999995</v>
      </c>
      <c r="AG12">
        <v>41.944716999999997</v>
      </c>
      <c r="AH12">
        <v>0</v>
      </c>
      <c r="AI12">
        <v>0</v>
      </c>
      <c r="AJ12">
        <v>0</v>
      </c>
      <c r="AK12">
        <v>52.037578000000003</v>
      </c>
      <c r="AL12">
        <v>1.342249</v>
      </c>
      <c r="AM12">
        <v>0</v>
      </c>
      <c r="AN12">
        <v>0.791825</v>
      </c>
      <c r="AO12">
        <v>0</v>
      </c>
      <c r="AP12">
        <v>0</v>
      </c>
      <c r="AQ12">
        <v>0</v>
      </c>
      <c r="AR12">
        <v>2.5505049999999998</v>
      </c>
      <c r="AS12">
        <v>4.4026240000000003</v>
      </c>
      <c r="AT12">
        <v>13.844493999999999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1664.7853810000001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360.11828600000001</v>
      </c>
      <c r="L13">
        <v>231.98660000000001</v>
      </c>
      <c r="M13">
        <v>88.559200000000004</v>
      </c>
      <c r="N13">
        <v>113.707125</v>
      </c>
      <c r="O13">
        <v>59.517558000000001</v>
      </c>
      <c r="P13">
        <v>120.890528</v>
      </c>
      <c r="Q13">
        <v>8.1821000000000002</v>
      </c>
      <c r="R13">
        <v>22.447831999999998</v>
      </c>
      <c r="S13">
        <v>14.872170000000001</v>
      </c>
      <c r="T13">
        <v>0</v>
      </c>
      <c r="U13">
        <v>403.108002</v>
      </c>
      <c r="V13">
        <v>11.35868</v>
      </c>
      <c r="W13">
        <v>24.565552</v>
      </c>
      <c r="X13">
        <v>78.163120000000006</v>
      </c>
      <c r="Y13">
        <v>0</v>
      </c>
      <c r="Z13">
        <v>6.2769219999999999</v>
      </c>
      <c r="AA13">
        <v>0</v>
      </c>
      <c r="AB13">
        <v>0</v>
      </c>
      <c r="AC13">
        <v>0</v>
      </c>
      <c r="AD13">
        <v>0</v>
      </c>
      <c r="AE13">
        <v>1.8525240000000001</v>
      </c>
      <c r="AF13">
        <v>8.5421119999999995</v>
      </c>
      <c r="AG13">
        <v>41.944716999999997</v>
      </c>
      <c r="AH13">
        <v>0</v>
      </c>
      <c r="AI13">
        <v>0</v>
      </c>
      <c r="AJ13">
        <v>0</v>
      </c>
      <c r="AK13">
        <v>52.037578000000003</v>
      </c>
      <c r="AL13">
        <v>1.342249</v>
      </c>
      <c r="AM13">
        <v>0</v>
      </c>
      <c r="AN13">
        <v>0.791825</v>
      </c>
      <c r="AO13">
        <v>0</v>
      </c>
      <c r="AP13">
        <v>0</v>
      </c>
      <c r="AQ13">
        <v>0</v>
      </c>
      <c r="AR13">
        <v>2.5505049999999998</v>
      </c>
      <c r="AS13">
        <v>4.4026240000000003</v>
      </c>
      <c r="AT13">
        <v>16.197156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1673.4149650000002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360.11828600000001</v>
      </c>
      <c r="L14">
        <v>231.98660000000001</v>
      </c>
      <c r="M14">
        <v>88.559200000000004</v>
      </c>
      <c r="N14">
        <v>113.707125</v>
      </c>
      <c r="O14">
        <v>59.517558000000001</v>
      </c>
      <c r="P14">
        <v>120.890528</v>
      </c>
      <c r="Q14">
        <v>8.1821000000000002</v>
      </c>
      <c r="R14">
        <v>22.447831999999998</v>
      </c>
      <c r="S14">
        <v>14.872170000000001</v>
      </c>
      <c r="T14">
        <v>0</v>
      </c>
      <c r="U14">
        <v>403.108002</v>
      </c>
      <c r="V14">
        <v>11.35868</v>
      </c>
      <c r="W14">
        <v>24.565552</v>
      </c>
      <c r="X14">
        <v>78.163120000000006</v>
      </c>
      <c r="Y14">
        <v>0</v>
      </c>
      <c r="Z14">
        <v>6.2769219999999999</v>
      </c>
      <c r="AA14">
        <v>0</v>
      </c>
      <c r="AB14">
        <v>0</v>
      </c>
      <c r="AC14">
        <v>0</v>
      </c>
      <c r="AD14">
        <v>0</v>
      </c>
      <c r="AE14">
        <v>1.8525240000000001</v>
      </c>
      <c r="AF14">
        <v>8.5421119999999995</v>
      </c>
      <c r="AG14">
        <v>41.944716999999997</v>
      </c>
      <c r="AH14">
        <v>0</v>
      </c>
      <c r="AI14">
        <v>0</v>
      </c>
      <c r="AJ14">
        <v>0</v>
      </c>
      <c r="AK14">
        <v>52.037578000000003</v>
      </c>
      <c r="AL14">
        <v>1.342249</v>
      </c>
      <c r="AM14">
        <v>0</v>
      </c>
      <c r="AN14">
        <v>0.791825</v>
      </c>
      <c r="AO14">
        <v>0</v>
      </c>
      <c r="AP14">
        <v>0</v>
      </c>
      <c r="AQ14">
        <v>0</v>
      </c>
      <c r="AR14">
        <v>2.5505049999999998</v>
      </c>
      <c r="AS14">
        <v>4.4026240000000003</v>
      </c>
      <c r="AT14">
        <v>17.801835000000001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1675.0196440000002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360.11828600000001</v>
      </c>
      <c r="L15">
        <v>231.98660000000001</v>
      </c>
      <c r="M15">
        <v>88.559200000000004</v>
      </c>
      <c r="N15">
        <v>113.707125</v>
      </c>
      <c r="O15">
        <v>59.517558000000001</v>
      </c>
      <c r="P15">
        <v>120.890528</v>
      </c>
      <c r="Q15">
        <v>8.1821000000000002</v>
      </c>
      <c r="R15">
        <v>22.447831999999998</v>
      </c>
      <c r="S15">
        <v>14.872170000000001</v>
      </c>
      <c r="T15">
        <v>0</v>
      </c>
      <c r="U15">
        <v>403.108002</v>
      </c>
      <c r="V15">
        <v>11.35868</v>
      </c>
      <c r="W15">
        <v>24.565552</v>
      </c>
      <c r="X15">
        <v>78.163120000000006</v>
      </c>
      <c r="Y15">
        <v>0</v>
      </c>
      <c r="Z15">
        <v>6.2769219999999999</v>
      </c>
      <c r="AA15">
        <v>0</v>
      </c>
      <c r="AB15">
        <v>0</v>
      </c>
      <c r="AC15">
        <v>0</v>
      </c>
      <c r="AD15">
        <v>0</v>
      </c>
      <c r="AE15">
        <v>1.8525240000000001</v>
      </c>
      <c r="AF15">
        <v>8.5421119999999995</v>
      </c>
      <c r="AG15">
        <v>41.944716999999997</v>
      </c>
      <c r="AH15">
        <v>0</v>
      </c>
      <c r="AI15">
        <v>0</v>
      </c>
      <c r="AJ15">
        <v>0</v>
      </c>
      <c r="AK15">
        <v>52.037578000000003</v>
      </c>
      <c r="AL15">
        <v>1.342249</v>
      </c>
      <c r="AM15">
        <v>0</v>
      </c>
      <c r="AN15">
        <v>0.791825</v>
      </c>
      <c r="AO15">
        <v>0</v>
      </c>
      <c r="AP15">
        <v>0</v>
      </c>
      <c r="AQ15">
        <v>0</v>
      </c>
      <c r="AR15">
        <v>2.5505049999999998</v>
      </c>
      <c r="AS15">
        <v>4.4026240000000003</v>
      </c>
      <c r="AT15">
        <v>18.281262999999999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1675.4990720000003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360.11828600000001</v>
      </c>
      <c r="L16">
        <v>231.98660000000001</v>
      </c>
      <c r="M16">
        <v>88.559200000000004</v>
      </c>
      <c r="N16">
        <v>113.707125</v>
      </c>
      <c r="O16">
        <v>59.517558000000001</v>
      </c>
      <c r="P16">
        <v>120.890528</v>
      </c>
      <c r="Q16">
        <v>8.1821000000000002</v>
      </c>
      <c r="R16">
        <v>22.447831999999998</v>
      </c>
      <c r="S16">
        <v>14.872170000000001</v>
      </c>
      <c r="T16">
        <v>0</v>
      </c>
      <c r="U16">
        <v>403.108002</v>
      </c>
      <c r="V16">
        <v>11.35868</v>
      </c>
      <c r="W16">
        <v>24.565552</v>
      </c>
      <c r="X16">
        <v>78.163120000000006</v>
      </c>
      <c r="Y16">
        <v>0</v>
      </c>
      <c r="Z16">
        <v>6.2769219999999999</v>
      </c>
      <c r="AA16">
        <v>0</v>
      </c>
      <c r="AB16">
        <v>0</v>
      </c>
      <c r="AC16">
        <v>0</v>
      </c>
      <c r="AD16">
        <v>0</v>
      </c>
      <c r="AE16">
        <v>1.8525240000000001</v>
      </c>
      <c r="AF16">
        <v>8.5421119999999995</v>
      </c>
      <c r="AG16">
        <v>41.944716999999997</v>
      </c>
      <c r="AH16">
        <v>0</v>
      </c>
      <c r="AI16">
        <v>0</v>
      </c>
      <c r="AJ16">
        <v>0</v>
      </c>
      <c r="AK16">
        <v>52.037578000000003</v>
      </c>
      <c r="AL16">
        <v>1.342249</v>
      </c>
      <c r="AM16">
        <v>0</v>
      </c>
      <c r="AN16">
        <v>0.791825</v>
      </c>
      <c r="AO16">
        <v>0</v>
      </c>
      <c r="AP16">
        <v>0</v>
      </c>
      <c r="AQ16">
        <v>0</v>
      </c>
      <c r="AR16">
        <v>3.1881309999999998</v>
      </c>
      <c r="AS16">
        <v>5.1795580000000001</v>
      </c>
      <c r="AT16">
        <v>16.323920999999999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1674.9562900000003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360.11828600000001</v>
      </c>
      <c r="L17">
        <v>231.98660000000001</v>
      </c>
      <c r="M17">
        <v>88.559200000000004</v>
      </c>
      <c r="N17">
        <v>113.707125</v>
      </c>
      <c r="O17">
        <v>59.517558000000001</v>
      </c>
      <c r="P17">
        <v>120.890528</v>
      </c>
      <c r="Q17">
        <v>8.1821000000000002</v>
      </c>
      <c r="R17">
        <v>22.447831999999998</v>
      </c>
      <c r="S17">
        <v>14.872170000000001</v>
      </c>
      <c r="T17">
        <v>0</v>
      </c>
      <c r="U17">
        <v>403.108002</v>
      </c>
      <c r="V17">
        <v>11.35868</v>
      </c>
      <c r="W17">
        <v>24.565552</v>
      </c>
      <c r="X17">
        <v>78.163120000000006</v>
      </c>
      <c r="Y17">
        <v>0</v>
      </c>
      <c r="Z17">
        <v>6.2769219999999999</v>
      </c>
      <c r="AA17">
        <v>0</v>
      </c>
      <c r="AB17">
        <v>0</v>
      </c>
      <c r="AC17">
        <v>0</v>
      </c>
      <c r="AD17">
        <v>0</v>
      </c>
      <c r="AE17">
        <v>1.8525240000000001</v>
      </c>
      <c r="AF17">
        <v>8.5421119999999995</v>
      </c>
      <c r="AG17">
        <v>41.944716999999997</v>
      </c>
      <c r="AH17">
        <v>0</v>
      </c>
      <c r="AI17">
        <v>0</v>
      </c>
      <c r="AJ17">
        <v>0</v>
      </c>
      <c r="AK17">
        <v>52.037578000000003</v>
      </c>
      <c r="AL17">
        <v>1.342249</v>
      </c>
      <c r="AM17">
        <v>0</v>
      </c>
      <c r="AN17">
        <v>0.791825</v>
      </c>
      <c r="AO17">
        <v>0</v>
      </c>
      <c r="AP17">
        <v>0</v>
      </c>
      <c r="AQ17">
        <v>0</v>
      </c>
      <c r="AR17">
        <v>37.194864000000003</v>
      </c>
      <c r="AS17">
        <v>16.056629999999998</v>
      </c>
      <c r="AT17">
        <v>16.002925000000001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1719.5190990000003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360.11828600000001</v>
      </c>
      <c r="L18">
        <v>231.98660000000001</v>
      </c>
      <c r="M18">
        <v>88.559200000000004</v>
      </c>
      <c r="N18">
        <v>113.707125</v>
      </c>
      <c r="O18">
        <v>59.517558000000001</v>
      </c>
      <c r="P18">
        <v>120.890528</v>
      </c>
      <c r="Q18">
        <v>8.1821000000000002</v>
      </c>
      <c r="R18">
        <v>22.447831999999998</v>
      </c>
      <c r="S18">
        <v>14.872170000000001</v>
      </c>
      <c r="T18">
        <v>0</v>
      </c>
      <c r="U18">
        <v>403.108002</v>
      </c>
      <c r="V18">
        <v>11.35868</v>
      </c>
      <c r="W18">
        <v>24.565552</v>
      </c>
      <c r="X18">
        <v>78.163120000000006</v>
      </c>
      <c r="Y18">
        <v>0</v>
      </c>
      <c r="Z18">
        <v>6.2769219999999999</v>
      </c>
      <c r="AA18">
        <v>0</v>
      </c>
      <c r="AB18">
        <v>0</v>
      </c>
      <c r="AC18">
        <v>0</v>
      </c>
      <c r="AD18">
        <v>0</v>
      </c>
      <c r="AE18">
        <v>1.8525240000000001</v>
      </c>
      <c r="AF18">
        <v>8.5421119999999995</v>
      </c>
      <c r="AG18">
        <v>41.944716999999997</v>
      </c>
      <c r="AH18">
        <v>0</v>
      </c>
      <c r="AI18">
        <v>0</v>
      </c>
      <c r="AJ18">
        <v>0</v>
      </c>
      <c r="AK18">
        <v>52.037578000000003</v>
      </c>
      <c r="AL18">
        <v>1.342249</v>
      </c>
      <c r="AM18">
        <v>0</v>
      </c>
      <c r="AN18">
        <v>0.791825</v>
      </c>
      <c r="AO18">
        <v>0</v>
      </c>
      <c r="AP18">
        <v>0</v>
      </c>
      <c r="AQ18">
        <v>0</v>
      </c>
      <c r="AR18">
        <v>37.194864000000003</v>
      </c>
      <c r="AS18">
        <v>16.056629999999998</v>
      </c>
      <c r="AT18">
        <v>19.252016999999999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1722.7681910000003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360.11828600000001</v>
      </c>
      <c r="L19">
        <v>231.98660000000001</v>
      </c>
      <c r="M19">
        <v>88.559200000000004</v>
      </c>
      <c r="N19">
        <v>113.707125</v>
      </c>
      <c r="O19">
        <v>59.517558000000001</v>
      </c>
      <c r="P19">
        <v>120.890528</v>
      </c>
      <c r="Q19">
        <v>8.1821000000000002</v>
      </c>
      <c r="R19">
        <v>22.447831999999998</v>
      </c>
      <c r="S19">
        <v>14.872170000000001</v>
      </c>
      <c r="T19">
        <v>0</v>
      </c>
      <c r="U19">
        <v>403.108002</v>
      </c>
      <c r="V19">
        <v>11.35868</v>
      </c>
      <c r="W19">
        <v>24.565552</v>
      </c>
      <c r="X19">
        <v>78.163120000000006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15.862543000000001</v>
      </c>
      <c r="AF19">
        <v>8.5421119999999995</v>
      </c>
      <c r="AG19">
        <v>41.944716999999997</v>
      </c>
      <c r="AH19">
        <v>0</v>
      </c>
      <c r="AI19">
        <v>0</v>
      </c>
      <c r="AJ19">
        <v>0</v>
      </c>
      <c r="AK19">
        <v>52.037578000000003</v>
      </c>
      <c r="AL19">
        <v>1.342249</v>
      </c>
      <c r="AM19">
        <v>0</v>
      </c>
      <c r="AN19">
        <v>0.791825</v>
      </c>
      <c r="AO19">
        <v>0</v>
      </c>
      <c r="AP19">
        <v>0</v>
      </c>
      <c r="AQ19">
        <v>0</v>
      </c>
      <c r="AR19">
        <v>2.5505049999999998</v>
      </c>
      <c r="AS19">
        <v>16.056629999999998</v>
      </c>
      <c r="AT19">
        <v>19.252016999999999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1695.8569290000003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360.11828600000001</v>
      </c>
      <c r="L20">
        <v>231.98660000000001</v>
      </c>
      <c r="M20">
        <v>88.559200000000004</v>
      </c>
      <c r="N20">
        <v>113.707125</v>
      </c>
      <c r="O20">
        <v>59.517558000000001</v>
      </c>
      <c r="P20">
        <v>120.890528</v>
      </c>
      <c r="Q20">
        <v>8.1821000000000002</v>
      </c>
      <c r="R20">
        <v>22.447831999999998</v>
      </c>
      <c r="S20">
        <v>14.872170000000001</v>
      </c>
      <c r="T20">
        <v>0</v>
      </c>
      <c r="U20">
        <v>403.108002</v>
      </c>
      <c r="V20">
        <v>11.35868</v>
      </c>
      <c r="W20">
        <v>24.565552</v>
      </c>
      <c r="X20">
        <v>78.163120000000006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15.862543000000001</v>
      </c>
      <c r="AF20">
        <v>8.5421119999999995</v>
      </c>
      <c r="AG20">
        <v>41.944716999999997</v>
      </c>
      <c r="AH20">
        <v>0</v>
      </c>
      <c r="AI20">
        <v>0</v>
      </c>
      <c r="AJ20">
        <v>0</v>
      </c>
      <c r="AK20">
        <v>52.037578000000003</v>
      </c>
      <c r="AL20">
        <v>1.342249</v>
      </c>
      <c r="AM20">
        <v>0</v>
      </c>
      <c r="AN20">
        <v>0.791825</v>
      </c>
      <c r="AO20">
        <v>0</v>
      </c>
      <c r="AP20">
        <v>0</v>
      </c>
      <c r="AQ20">
        <v>13.280991999999999</v>
      </c>
      <c r="AR20">
        <v>2.5505049999999998</v>
      </c>
      <c r="AS20">
        <v>16.056629999999998</v>
      </c>
      <c r="AT20">
        <v>19.252016999999999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1709.1379210000002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360.11828600000001</v>
      </c>
      <c r="L21">
        <v>231.98660000000001</v>
      </c>
      <c r="M21">
        <v>88.559200000000004</v>
      </c>
      <c r="N21">
        <v>113.707125</v>
      </c>
      <c r="O21">
        <v>59.517558000000001</v>
      </c>
      <c r="P21">
        <v>120.890528</v>
      </c>
      <c r="Q21">
        <v>8.1821000000000002</v>
      </c>
      <c r="R21">
        <v>22.447831999999998</v>
      </c>
      <c r="S21">
        <v>14.872170000000001</v>
      </c>
      <c r="T21">
        <v>0</v>
      </c>
      <c r="U21">
        <v>403.108002</v>
      </c>
      <c r="V21">
        <v>11.35868</v>
      </c>
      <c r="W21">
        <v>24.565552</v>
      </c>
      <c r="X21">
        <v>78.163120000000006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15.862543000000001</v>
      </c>
      <c r="AF21">
        <v>8.5421119999999995</v>
      </c>
      <c r="AG21">
        <v>41.944716999999997</v>
      </c>
      <c r="AH21">
        <v>0</v>
      </c>
      <c r="AI21">
        <v>0</v>
      </c>
      <c r="AJ21">
        <v>0</v>
      </c>
      <c r="AK21">
        <v>52.037578000000003</v>
      </c>
      <c r="AL21">
        <v>1.342249</v>
      </c>
      <c r="AM21">
        <v>0</v>
      </c>
      <c r="AN21">
        <v>0.791825</v>
      </c>
      <c r="AO21">
        <v>0</v>
      </c>
      <c r="AP21">
        <v>0</v>
      </c>
      <c r="AQ21">
        <v>13.280991999999999</v>
      </c>
      <c r="AR21">
        <v>2.5505049999999998</v>
      </c>
      <c r="AS21">
        <v>16.056629999999998</v>
      </c>
      <c r="AT21">
        <v>19.252016999999999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1709.1379210000002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360.11828600000001</v>
      </c>
      <c r="L22">
        <v>231.98660000000001</v>
      </c>
      <c r="M22">
        <v>88.559200000000004</v>
      </c>
      <c r="N22">
        <v>113.707125</v>
      </c>
      <c r="O22">
        <v>59.517558000000001</v>
      </c>
      <c r="P22">
        <v>120.890528</v>
      </c>
      <c r="Q22">
        <v>8.1821000000000002</v>
      </c>
      <c r="R22">
        <v>22.447831999999998</v>
      </c>
      <c r="S22">
        <v>14.872170000000001</v>
      </c>
      <c r="T22">
        <v>0</v>
      </c>
      <c r="U22">
        <v>403.108002</v>
      </c>
      <c r="V22">
        <v>11.35868</v>
      </c>
      <c r="W22">
        <v>24.565552</v>
      </c>
      <c r="X22">
        <v>78.163120000000006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15.862543000000001</v>
      </c>
      <c r="AF22">
        <v>8.5421119999999995</v>
      </c>
      <c r="AG22">
        <v>41.944716999999997</v>
      </c>
      <c r="AH22">
        <v>0</v>
      </c>
      <c r="AI22">
        <v>0</v>
      </c>
      <c r="AJ22">
        <v>0</v>
      </c>
      <c r="AK22">
        <v>52.037578000000003</v>
      </c>
      <c r="AL22">
        <v>1.342249</v>
      </c>
      <c r="AM22">
        <v>0</v>
      </c>
      <c r="AN22">
        <v>0.791825</v>
      </c>
      <c r="AO22">
        <v>0</v>
      </c>
      <c r="AP22">
        <v>0</v>
      </c>
      <c r="AQ22">
        <v>13.280991999999999</v>
      </c>
      <c r="AR22">
        <v>2.5505049999999998</v>
      </c>
      <c r="AS22">
        <v>16.056629999999998</v>
      </c>
      <c r="AT22">
        <v>19.252016999999999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1709.1379210000002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388.996286</v>
      </c>
      <c r="L23">
        <v>231.98660000000001</v>
      </c>
      <c r="M23">
        <v>88.559200000000004</v>
      </c>
      <c r="N23">
        <v>113.707125</v>
      </c>
      <c r="O23">
        <v>59.517558000000001</v>
      </c>
      <c r="P23">
        <v>120.890528</v>
      </c>
      <c r="Q23">
        <v>8.1821000000000002</v>
      </c>
      <c r="R23">
        <v>22.447831999999998</v>
      </c>
      <c r="S23">
        <v>14.872170000000001</v>
      </c>
      <c r="T23">
        <v>0</v>
      </c>
      <c r="U23">
        <v>403.108002</v>
      </c>
      <c r="V23">
        <v>11.35868</v>
      </c>
      <c r="W23">
        <v>44.663753999999997</v>
      </c>
      <c r="X23">
        <v>121.172088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15.862543000000001</v>
      </c>
      <c r="AF23">
        <v>8.5421119999999995</v>
      </c>
      <c r="AG23">
        <v>41.944716999999997</v>
      </c>
      <c r="AH23">
        <v>0</v>
      </c>
      <c r="AI23">
        <v>0</v>
      </c>
      <c r="AJ23">
        <v>0</v>
      </c>
      <c r="AK23">
        <v>52.037578000000003</v>
      </c>
      <c r="AL23">
        <v>1.342249</v>
      </c>
      <c r="AM23">
        <v>0</v>
      </c>
      <c r="AN23">
        <v>0.791825</v>
      </c>
      <c r="AO23">
        <v>0</v>
      </c>
      <c r="AP23">
        <v>0</v>
      </c>
      <c r="AQ23">
        <v>26.561983999999999</v>
      </c>
      <c r="AR23">
        <v>2.5505049999999998</v>
      </c>
      <c r="AS23">
        <v>5.1795580000000001</v>
      </c>
      <c r="AT23">
        <v>19.252016999999999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1803.5270110000001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446.75228600000003</v>
      </c>
      <c r="L24">
        <v>234.18460099999999</v>
      </c>
      <c r="M24">
        <v>88.559200000000004</v>
      </c>
      <c r="N24">
        <v>113.707125</v>
      </c>
      <c r="O24">
        <v>59.517558000000001</v>
      </c>
      <c r="P24">
        <v>120.890528</v>
      </c>
      <c r="Q24">
        <v>9.7597050000000003</v>
      </c>
      <c r="R24">
        <v>36.215899999999998</v>
      </c>
      <c r="S24">
        <v>22.801106000000001</v>
      </c>
      <c r="T24">
        <v>0</v>
      </c>
      <c r="U24">
        <v>403.108002</v>
      </c>
      <c r="V24">
        <v>14.440673</v>
      </c>
      <c r="W24">
        <v>44.663753999999997</v>
      </c>
      <c r="X24">
        <v>121.172088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15.862543000000001</v>
      </c>
      <c r="AF24">
        <v>8.5421119999999995</v>
      </c>
      <c r="AG24">
        <v>41.944716999999997</v>
      </c>
      <c r="AH24">
        <v>22.516079999999999</v>
      </c>
      <c r="AI24">
        <v>0</v>
      </c>
      <c r="AJ24">
        <v>0</v>
      </c>
      <c r="AK24">
        <v>52.037578000000003</v>
      </c>
      <c r="AL24">
        <v>1.342249</v>
      </c>
      <c r="AM24">
        <v>0</v>
      </c>
      <c r="AN24">
        <v>0.791825</v>
      </c>
      <c r="AO24">
        <v>0</v>
      </c>
      <c r="AP24">
        <v>0</v>
      </c>
      <c r="AQ24">
        <v>26.561983999999999</v>
      </c>
      <c r="AR24">
        <v>2.5505049999999998</v>
      </c>
      <c r="AS24">
        <v>4.4026240000000003</v>
      </c>
      <c r="AT24">
        <v>19.252016999999999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1911.5767599999999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504.508286</v>
      </c>
      <c r="L25">
        <v>289.05280099999999</v>
      </c>
      <c r="M25">
        <v>88.559200000000004</v>
      </c>
      <c r="N25">
        <v>113.707125</v>
      </c>
      <c r="O25">
        <v>59.517558000000001</v>
      </c>
      <c r="P25">
        <v>120.890528</v>
      </c>
      <c r="Q25">
        <v>8.9441900000000008</v>
      </c>
      <c r="R25">
        <v>27.749544</v>
      </c>
      <c r="S25">
        <v>19.290984999999999</v>
      </c>
      <c r="T25">
        <v>0</v>
      </c>
      <c r="U25">
        <v>403.108002</v>
      </c>
      <c r="V25">
        <v>19.349806999999998</v>
      </c>
      <c r="W25">
        <v>44.663753999999997</v>
      </c>
      <c r="X25">
        <v>121.172088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15.862543000000001</v>
      </c>
      <c r="AF25">
        <v>8.5421119999999995</v>
      </c>
      <c r="AG25">
        <v>41.944716999999997</v>
      </c>
      <c r="AH25">
        <v>22.516079999999999</v>
      </c>
      <c r="AI25">
        <v>0</v>
      </c>
      <c r="AJ25">
        <v>0</v>
      </c>
      <c r="AK25">
        <v>52.037578000000003</v>
      </c>
      <c r="AL25">
        <v>1.342249</v>
      </c>
      <c r="AM25">
        <v>0</v>
      </c>
      <c r="AN25">
        <v>0.791825</v>
      </c>
      <c r="AO25">
        <v>0</v>
      </c>
      <c r="AP25">
        <v>0</v>
      </c>
      <c r="AQ25">
        <v>26.561983999999999</v>
      </c>
      <c r="AR25">
        <v>2.5505049999999998</v>
      </c>
      <c r="AS25">
        <v>4.4026240000000003</v>
      </c>
      <c r="AT25">
        <v>19.252016999999999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2016.3181020000002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578.531745</v>
      </c>
      <c r="L26">
        <v>346.80880100000002</v>
      </c>
      <c r="M26">
        <v>88.559200000000004</v>
      </c>
      <c r="N26">
        <v>113.707125</v>
      </c>
      <c r="O26">
        <v>59.517558000000001</v>
      </c>
      <c r="P26">
        <v>120.890528</v>
      </c>
      <c r="Q26">
        <v>8.9441900000000008</v>
      </c>
      <c r="R26">
        <v>27.749544</v>
      </c>
      <c r="S26">
        <v>19.290984999999999</v>
      </c>
      <c r="T26">
        <v>0</v>
      </c>
      <c r="U26">
        <v>403.108002</v>
      </c>
      <c r="V26">
        <v>17.201661999999999</v>
      </c>
      <c r="W26">
        <v>38.489080000000001</v>
      </c>
      <c r="X26">
        <v>121.172088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15.862543000000001</v>
      </c>
      <c r="AF26">
        <v>8.5421119999999995</v>
      </c>
      <c r="AG26">
        <v>41.944716999999997</v>
      </c>
      <c r="AH26">
        <v>22.516079999999999</v>
      </c>
      <c r="AI26">
        <v>0</v>
      </c>
      <c r="AJ26">
        <v>0</v>
      </c>
      <c r="AK26">
        <v>52.037578000000003</v>
      </c>
      <c r="AL26">
        <v>1.342249</v>
      </c>
      <c r="AM26">
        <v>0</v>
      </c>
      <c r="AN26">
        <v>0.791825</v>
      </c>
      <c r="AO26">
        <v>0</v>
      </c>
      <c r="AP26">
        <v>0</v>
      </c>
      <c r="AQ26">
        <v>26.561983999999999</v>
      </c>
      <c r="AR26">
        <v>2.5505049999999998</v>
      </c>
      <c r="AS26">
        <v>4.4026240000000003</v>
      </c>
      <c r="AT26">
        <v>19.252016999999999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2139.7747419999996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578.531745</v>
      </c>
      <c r="L27">
        <v>400.39597300000003</v>
      </c>
      <c r="M27">
        <v>88.559200000000004</v>
      </c>
      <c r="N27">
        <v>113.707125</v>
      </c>
      <c r="O27">
        <v>59.517558000000001</v>
      </c>
      <c r="P27">
        <v>120.890528</v>
      </c>
      <c r="Q27">
        <v>10.501965999999999</v>
      </c>
      <c r="R27">
        <v>38.767558000000001</v>
      </c>
      <c r="S27">
        <v>24.890360999999999</v>
      </c>
      <c r="T27">
        <v>0</v>
      </c>
      <c r="U27">
        <v>403.108002</v>
      </c>
      <c r="V27">
        <v>19.954698</v>
      </c>
      <c r="W27">
        <v>44.663753999999997</v>
      </c>
      <c r="X27">
        <v>121.172088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15.862543000000001</v>
      </c>
      <c r="AF27">
        <v>8.5421119999999995</v>
      </c>
      <c r="AG27">
        <v>41.944716999999997</v>
      </c>
      <c r="AH27">
        <v>22.516079999999999</v>
      </c>
      <c r="AI27">
        <v>0</v>
      </c>
      <c r="AJ27">
        <v>0</v>
      </c>
      <c r="AK27">
        <v>52.037578000000003</v>
      </c>
      <c r="AL27">
        <v>1.342249</v>
      </c>
      <c r="AM27">
        <v>0</v>
      </c>
      <c r="AN27">
        <v>0.791825</v>
      </c>
      <c r="AO27">
        <v>0</v>
      </c>
      <c r="AP27">
        <v>0</v>
      </c>
      <c r="AQ27">
        <v>26.561983999999999</v>
      </c>
      <c r="AR27">
        <v>2.5505049999999998</v>
      </c>
      <c r="AS27">
        <v>4.4026240000000003</v>
      </c>
      <c r="AT27">
        <v>19.252016999999999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2220.4647899999986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582.57370200000003</v>
      </c>
      <c r="L28">
        <v>419.14973099999997</v>
      </c>
      <c r="M28">
        <v>88.559200000000004</v>
      </c>
      <c r="N28">
        <v>113.707125</v>
      </c>
      <c r="O28">
        <v>59.517558000000001</v>
      </c>
      <c r="P28">
        <v>120.890528</v>
      </c>
      <c r="Q28">
        <v>10.501965999999999</v>
      </c>
      <c r="R28">
        <v>40.80471</v>
      </c>
      <c r="S28">
        <v>25.403110000000002</v>
      </c>
      <c r="T28">
        <v>0</v>
      </c>
      <c r="U28">
        <v>403.108002</v>
      </c>
      <c r="V28">
        <v>19.954698</v>
      </c>
      <c r="W28">
        <v>44.663753999999997</v>
      </c>
      <c r="X28">
        <v>121.172088</v>
      </c>
      <c r="Y28">
        <v>0</v>
      </c>
      <c r="Z28">
        <v>0</v>
      </c>
      <c r="AA28">
        <v>0</v>
      </c>
      <c r="AB28">
        <v>3.2078639999999998</v>
      </c>
      <c r="AC28">
        <v>0</v>
      </c>
      <c r="AD28">
        <v>0</v>
      </c>
      <c r="AE28">
        <v>15.862543000000001</v>
      </c>
      <c r="AF28">
        <v>17.084225</v>
      </c>
      <c r="AG28">
        <v>41.944716999999997</v>
      </c>
      <c r="AH28">
        <v>45.032161000000002</v>
      </c>
      <c r="AI28">
        <v>0</v>
      </c>
      <c r="AJ28">
        <v>0</v>
      </c>
      <c r="AK28">
        <v>52.037578000000003</v>
      </c>
      <c r="AL28">
        <v>1.342249</v>
      </c>
      <c r="AM28">
        <v>0</v>
      </c>
      <c r="AN28">
        <v>0.791825</v>
      </c>
      <c r="AO28">
        <v>0</v>
      </c>
      <c r="AP28">
        <v>0</v>
      </c>
      <c r="AQ28">
        <v>39.842976999999998</v>
      </c>
      <c r="AR28">
        <v>2.5505049999999998</v>
      </c>
      <c r="AS28">
        <v>4.4026240000000003</v>
      </c>
      <c r="AT28">
        <v>19.252016999999999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2293.3574569999987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653.78829399999995</v>
      </c>
      <c r="L29">
        <v>419.14973099999997</v>
      </c>
      <c r="M29">
        <v>88.559200000000004</v>
      </c>
      <c r="N29">
        <v>113.707125</v>
      </c>
      <c r="O29">
        <v>59.517558000000001</v>
      </c>
      <c r="P29">
        <v>120.890528</v>
      </c>
      <c r="Q29">
        <v>10.501965999999999</v>
      </c>
      <c r="R29">
        <v>40.80471</v>
      </c>
      <c r="S29">
        <v>25.403110000000002</v>
      </c>
      <c r="T29">
        <v>0</v>
      </c>
      <c r="U29">
        <v>403.108002</v>
      </c>
      <c r="V29">
        <v>19.954698</v>
      </c>
      <c r="W29">
        <v>44.663753999999997</v>
      </c>
      <c r="X29">
        <v>121.172088</v>
      </c>
      <c r="Y29">
        <v>0</v>
      </c>
      <c r="Z29">
        <v>1.0588599999999999</v>
      </c>
      <c r="AA29">
        <v>7.6045400000000001</v>
      </c>
      <c r="AB29">
        <v>12.574828999999999</v>
      </c>
      <c r="AC29">
        <v>0</v>
      </c>
      <c r="AD29">
        <v>8.7943479999999994</v>
      </c>
      <c r="AE29">
        <v>15.862543000000001</v>
      </c>
      <c r="AF29">
        <v>25.626336999999999</v>
      </c>
      <c r="AG29">
        <v>41.944716999999997</v>
      </c>
      <c r="AH29">
        <v>67.548241000000004</v>
      </c>
      <c r="AI29">
        <v>0</v>
      </c>
      <c r="AJ29">
        <v>0</v>
      </c>
      <c r="AK29">
        <v>52.037578000000003</v>
      </c>
      <c r="AL29">
        <v>12.303953</v>
      </c>
      <c r="AM29">
        <v>5.0812569999999999</v>
      </c>
      <c r="AN29">
        <v>0.791825</v>
      </c>
      <c r="AO29">
        <v>0</v>
      </c>
      <c r="AP29">
        <v>0</v>
      </c>
      <c r="AQ29">
        <v>39.842976999999998</v>
      </c>
      <c r="AR29">
        <v>2.5505049999999998</v>
      </c>
      <c r="AS29">
        <v>4.4026240000000003</v>
      </c>
      <c r="AT29">
        <v>19.252016999999999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2438.4979149999986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653.78829399999995</v>
      </c>
      <c r="L30">
        <v>419.14973099999997</v>
      </c>
      <c r="M30">
        <v>88.559200000000004</v>
      </c>
      <c r="N30">
        <v>113.707125</v>
      </c>
      <c r="O30">
        <v>59.517558000000001</v>
      </c>
      <c r="P30">
        <v>120.890528</v>
      </c>
      <c r="Q30">
        <v>10.501965999999999</v>
      </c>
      <c r="R30">
        <v>40.80471</v>
      </c>
      <c r="S30">
        <v>25.403110000000002</v>
      </c>
      <c r="T30">
        <v>0</v>
      </c>
      <c r="U30">
        <v>403.108002</v>
      </c>
      <c r="V30">
        <v>19.954698</v>
      </c>
      <c r="W30">
        <v>44.663753999999997</v>
      </c>
      <c r="X30">
        <v>121.172088</v>
      </c>
      <c r="Y30">
        <v>0</v>
      </c>
      <c r="Z30">
        <v>18.830766000000001</v>
      </c>
      <c r="AA30">
        <v>19.443287999999999</v>
      </c>
      <c r="AB30">
        <v>25.354960999999999</v>
      </c>
      <c r="AC30">
        <v>0</v>
      </c>
      <c r="AD30">
        <v>17.588697</v>
      </c>
      <c r="AE30">
        <v>31.725086000000001</v>
      </c>
      <c r="AF30">
        <v>34.16845</v>
      </c>
      <c r="AG30">
        <v>41.944716999999997</v>
      </c>
      <c r="AH30">
        <v>90.064321000000007</v>
      </c>
      <c r="AI30">
        <v>0</v>
      </c>
      <c r="AJ30">
        <v>0</v>
      </c>
      <c r="AK30">
        <v>52.037578000000003</v>
      </c>
      <c r="AL30">
        <v>53.689978000000004</v>
      </c>
      <c r="AM30">
        <v>10.162515000000001</v>
      </c>
      <c r="AN30">
        <v>0.791825</v>
      </c>
      <c r="AO30">
        <v>0</v>
      </c>
      <c r="AP30">
        <v>0</v>
      </c>
      <c r="AQ30">
        <v>39.842976999999998</v>
      </c>
      <c r="AR30">
        <v>2.5505049999999998</v>
      </c>
      <c r="AS30">
        <v>4.4026240000000003</v>
      </c>
      <c r="AT30">
        <v>19.252016999999999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2583.0710689999983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653.78829399999995</v>
      </c>
      <c r="L31">
        <v>419.14973099999997</v>
      </c>
      <c r="M31">
        <v>88.559200000000004</v>
      </c>
      <c r="N31">
        <v>113.707125</v>
      </c>
      <c r="O31">
        <v>59.517558000000001</v>
      </c>
      <c r="P31">
        <v>118.760775</v>
      </c>
      <c r="Q31">
        <v>10.501965999999999</v>
      </c>
      <c r="R31">
        <v>40.80471</v>
      </c>
      <c r="S31">
        <v>25.403110000000002</v>
      </c>
      <c r="T31">
        <v>0</v>
      </c>
      <c r="U31">
        <v>403.108002</v>
      </c>
      <c r="V31">
        <v>19.954698</v>
      </c>
      <c r="W31">
        <v>44.663753999999997</v>
      </c>
      <c r="X31">
        <v>121.172088</v>
      </c>
      <c r="Y31">
        <v>0</v>
      </c>
      <c r="Z31">
        <v>18.830766000000001</v>
      </c>
      <c r="AA31">
        <v>27.047827999999999</v>
      </c>
      <c r="AB31">
        <v>25.354960999999999</v>
      </c>
      <c r="AC31">
        <v>0</v>
      </c>
      <c r="AD31">
        <v>25.431892000000001</v>
      </c>
      <c r="AE31">
        <v>31.725086000000001</v>
      </c>
      <c r="AF31">
        <v>34.16845</v>
      </c>
      <c r="AG31">
        <v>41.944716999999997</v>
      </c>
      <c r="AH31">
        <v>90.064321000000007</v>
      </c>
      <c r="AI31">
        <v>0</v>
      </c>
      <c r="AJ31">
        <v>0</v>
      </c>
      <c r="AK31">
        <v>52.037578000000003</v>
      </c>
      <c r="AL31">
        <v>53.689978000000004</v>
      </c>
      <c r="AM31">
        <v>15.212977</v>
      </c>
      <c r="AN31">
        <v>0.791825</v>
      </c>
      <c r="AO31">
        <v>0</v>
      </c>
      <c r="AP31">
        <v>0</v>
      </c>
      <c r="AQ31">
        <v>39.842976999999998</v>
      </c>
      <c r="AR31">
        <v>2.5505049999999998</v>
      </c>
      <c r="AS31">
        <v>4.4026240000000003</v>
      </c>
      <c r="AT31">
        <v>19.252016999999999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2601.4395129999989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653.78829399999995</v>
      </c>
      <c r="L32">
        <v>419.14973099999997</v>
      </c>
      <c r="M32">
        <v>88.559200000000004</v>
      </c>
      <c r="N32">
        <v>113.707125</v>
      </c>
      <c r="O32">
        <v>59.517558000000001</v>
      </c>
      <c r="P32">
        <v>118.760775</v>
      </c>
      <c r="Q32">
        <v>10.501965999999999</v>
      </c>
      <c r="R32">
        <v>40.80471</v>
      </c>
      <c r="S32">
        <v>25.403110000000002</v>
      </c>
      <c r="T32">
        <v>0</v>
      </c>
      <c r="U32">
        <v>403.108002</v>
      </c>
      <c r="V32">
        <v>19.954698</v>
      </c>
      <c r="W32">
        <v>44.663753999999997</v>
      </c>
      <c r="X32">
        <v>121.172088</v>
      </c>
      <c r="Y32">
        <v>0</v>
      </c>
      <c r="Z32">
        <v>12.553844</v>
      </c>
      <c r="AA32">
        <v>27.047827999999999</v>
      </c>
      <c r="AB32">
        <v>25.354960999999999</v>
      </c>
      <c r="AC32">
        <v>0</v>
      </c>
      <c r="AD32">
        <v>25.431892000000001</v>
      </c>
      <c r="AE32">
        <v>31.725086000000001</v>
      </c>
      <c r="AF32">
        <v>34.16845</v>
      </c>
      <c r="AG32">
        <v>41.944716999999997</v>
      </c>
      <c r="AH32">
        <v>90.064321000000007</v>
      </c>
      <c r="AI32">
        <v>0</v>
      </c>
      <c r="AJ32">
        <v>0</v>
      </c>
      <c r="AK32">
        <v>52.037578000000003</v>
      </c>
      <c r="AL32">
        <v>53.689978000000004</v>
      </c>
      <c r="AM32">
        <v>15.212977</v>
      </c>
      <c r="AN32">
        <v>0.791825</v>
      </c>
      <c r="AO32">
        <v>0</v>
      </c>
      <c r="AP32">
        <v>0</v>
      </c>
      <c r="AQ32">
        <v>39.842976999999998</v>
      </c>
      <c r="AR32">
        <v>2.5505049999999998</v>
      </c>
      <c r="AS32">
        <v>4.4026240000000003</v>
      </c>
      <c r="AT32">
        <v>19.252016999999999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2595.1625909999989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653.78829399999995</v>
      </c>
      <c r="L33">
        <v>419.14973099999997</v>
      </c>
      <c r="M33">
        <v>88.559200000000004</v>
      </c>
      <c r="N33">
        <v>113.707125</v>
      </c>
      <c r="O33">
        <v>59.517558000000001</v>
      </c>
      <c r="P33">
        <v>118.760775</v>
      </c>
      <c r="Q33">
        <v>10.501965999999999</v>
      </c>
      <c r="R33">
        <v>40.80471</v>
      </c>
      <c r="S33">
        <v>25.403110000000002</v>
      </c>
      <c r="T33">
        <v>0</v>
      </c>
      <c r="U33">
        <v>403.108002</v>
      </c>
      <c r="V33">
        <v>19.954698</v>
      </c>
      <c r="W33">
        <v>44.663753999999997</v>
      </c>
      <c r="X33">
        <v>121.172088</v>
      </c>
      <c r="Y33">
        <v>0</v>
      </c>
      <c r="Z33">
        <v>12.553844</v>
      </c>
      <c r="AA33">
        <v>27.047827999999999</v>
      </c>
      <c r="AB33">
        <v>25.354960999999999</v>
      </c>
      <c r="AC33">
        <v>0</v>
      </c>
      <c r="AD33">
        <v>25.431892000000001</v>
      </c>
      <c r="AE33">
        <v>31.725086000000001</v>
      </c>
      <c r="AF33">
        <v>34.16845</v>
      </c>
      <c r="AG33">
        <v>41.944716999999997</v>
      </c>
      <c r="AH33">
        <v>90.064321000000007</v>
      </c>
      <c r="AI33">
        <v>0</v>
      </c>
      <c r="AJ33">
        <v>0</v>
      </c>
      <c r="AK33">
        <v>52.037578000000003</v>
      </c>
      <c r="AL33">
        <v>53.689978000000004</v>
      </c>
      <c r="AM33">
        <v>15.212977</v>
      </c>
      <c r="AN33">
        <v>0.791825</v>
      </c>
      <c r="AO33">
        <v>0</v>
      </c>
      <c r="AP33">
        <v>0</v>
      </c>
      <c r="AQ33">
        <v>39.842976999999998</v>
      </c>
      <c r="AR33">
        <v>3.1881309999999998</v>
      </c>
      <c r="AS33">
        <v>4.4026240000000003</v>
      </c>
      <c r="AT33">
        <v>19.252016999999999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2595.8002169999986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653.78829399999995</v>
      </c>
      <c r="L34">
        <v>419.14973099999997</v>
      </c>
      <c r="M34">
        <v>88.559200000000004</v>
      </c>
      <c r="N34">
        <v>113.707125</v>
      </c>
      <c r="O34">
        <v>59.517558000000001</v>
      </c>
      <c r="P34">
        <v>118.760775</v>
      </c>
      <c r="Q34">
        <v>10.501965999999999</v>
      </c>
      <c r="R34">
        <v>40.80471</v>
      </c>
      <c r="S34">
        <v>25.403110000000002</v>
      </c>
      <c r="T34">
        <v>0</v>
      </c>
      <c r="U34">
        <v>403.108002</v>
      </c>
      <c r="V34">
        <v>19.954698</v>
      </c>
      <c r="W34">
        <v>44.663753999999997</v>
      </c>
      <c r="X34">
        <v>121.172088</v>
      </c>
      <c r="Y34">
        <v>0</v>
      </c>
      <c r="Z34">
        <v>12.553844</v>
      </c>
      <c r="AA34">
        <v>27.047827999999999</v>
      </c>
      <c r="AB34">
        <v>25.354960999999999</v>
      </c>
      <c r="AC34">
        <v>0</v>
      </c>
      <c r="AD34">
        <v>25.431892000000001</v>
      </c>
      <c r="AE34">
        <v>31.725086000000001</v>
      </c>
      <c r="AF34">
        <v>34.16845</v>
      </c>
      <c r="AG34">
        <v>41.944716999999997</v>
      </c>
      <c r="AH34">
        <v>90.064321000000007</v>
      </c>
      <c r="AI34">
        <v>0</v>
      </c>
      <c r="AJ34">
        <v>0</v>
      </c>
      <c r="AK34">
        <v>52.037578000000003</v>
      </c>
      <c r="AL34">
        <v>40.267482999999999</v>
      </c>
      <c r="AM34">
        <v>15.212977</v>
      </c>
      <c r="AN34">
        <v>0.791825</v>
      </c>
      <c r="AO34">
        <v>0</v>
      </c>
      <c r="AP34">
        <v>0</v>
      </c>
      <c r="AQ34">
        <v>39.842976999999998</v>
      </c>
      <c r="AR34">
        <v>37.194864000000003</v>
      </c>
      <c r="AS34">
        <v>4.4026240000000003</v>
      </c>
      <c r="AT34">
        <v>19.252016999999999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2616.384454999999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582.35432600000001</v>
      </c>
      <c r="L35">
        <v>419.14973099999997</v>
      </c>
      <c r="M35">
        <v>88.559200000000004</v>
      </c>
      <c r="N35">
        <v>113.707125</v>
      </c>
      <c r="O35">
        <v>59.517558000000001</v>
      </c>
      <c r="P35">
        <v>118.760775</v>
      </c>
      <c r="Q35">
        <v>10.501965999999999</v>
      </c>
      <c r="R35">
        <v>40.80471</v>
      </c>
      <c r="S35">
        <v>25.403110000000002</v>
      </c>
      <c r="T35">
        <v>0</v>
      </c>
      <c r="U35">
        <v>403.108002</v>
      </c>
      <c r="V35">
        <v>19.954698</v>
      </c>
      <c r="W35">
        <v>44.663753999999997</v>
      </c>
      <c r="X35">
        <v>121.172088</v>
      </c>
      <c r="Y35">
        <v>0</v>
      </c>
      <c r="Z35">
        <v>12.553844</v>
      </c>
      <c r="AA35">
        <v>27.047827999999999</v>
      </c>
      <c r="AB35">
        <v>25.354960999999999</v>
      </c>
      <c r="AC35">
        <v>0</v>
      </c>
      <c r="AD35">
        <v>17.588697</v>
      </c>
      <c r="AE35">
        <v>31.725086000000001</v>
      </c>
      <c r="AF35">
        <v>34.16845</v>
      </c>
      <c r="AG35">
        <v>41.944716999999997</v>
      </c>
      <c r="AH35">
        <v>90.064321000000007</v>
      </c>
      <c r="AI35">
        <v>0</v>
      </c>
      <c r="AJ35">
        <v>0</v>
      </c>
      <c r="AK35">
        <v>52.037578000000003</v>
      </c>
      <c r="AL35">
        <v>40.267482999999999</v>
      </c>
      <c r="AM35">
        <v>15.212977</v>
      </c>
      <c r="AN35">
        <v>0.791825</v>
      </c>
      <c r="AO35">
        <v>0</v>
      </c>
      <c r="AP35">
        <v>0</v>
      </c>
      <c r="AQ35">
        <v>39.842976999999998</v>
      </c>
      <c r="AR35">
        <v>37.194864000000003</v>
      </c>
      <c r="AS35">
        <v>4.4026240000000003</v>
      </c>
      <c r="AT35">
        <v>19.252016999999999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2537.1072919999992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582.35432600000001</v>
      </c>
      <c r="L36">
        <v>419.14973099999997</v>
      </c>
      <c r="M36">
        <v>88.559200000000004</v>
      </c>
      <c r="N36">
        <v>113.707125</v>
      </c>
      <c r="O36">
        <v>59.517558000000001</v>
      </c>
      <c r="P36">
        <v>118.760775</v>
      </c>
      <c r="Q36">
        <v>10.501965999999999</v>
      </c>
      <c r="R36">
        <v>40.80471</v>
      </c>
      <c r="S36">
        <v>25.403110000000002</v>
      </c>
      <c r="T36">
        <v>0</v>
      </c>
      <c r="U36">
        <v>403.108002</v>
      </c>
      <c r="V36">
        <v>19.954698</v>
      </c>
      <c r="W36">
        <v>44.663753999999997</v>
      </c>
      <c r="X36">
        <v>121.172088</v>
      </c>
      <c r="Y36">
        <v>0</v>
      </c>
      <c r="Z36">
        <v>0</v>
      </c>
      <c r="AA36">
        <v>0</v>
      </c>
      <c r="AB36">
        <v>3.2078639999999998</v>
      </c>
      <c r="AC36">
        <v>0</v>
      </c>
      <c r="AD36">
        <v>8.7943479999999994</v>
      </c>
      <c r="AE36">
        <v>15.862543000000001</v>
      </c>
      <c r="AF36">
        <v>18.982472000000001</v>
      </c>
      <c r="AG36">
        <v>41.944716999999997</v>
      </c>
      <c r="AH36">
        <v>90.064321000000007</v>
      </c>
      <c r="AI36">
        <v>0</v>
      </c>
      <c r="AJ36">
        <v>0</v>
      </c>
      <c r="AK36">
        <v>52.037578000000003</v>
      </c>
      <c r="AL36">
        <v>12.303953</v>
      </c>
      <c r="AM36">
        <v>0</v>
      </c>
      <c r="AN36">
        <v>0.791825</v>
      </c>
      <c r="AO36">
        <v>0</v>
      </c>
      <c r="AP36">
        <v>0</v>
      </c>
      <c r="AQ36">
        <v>39.842976999999998</v>
      </c>
      <c r="AR36">
        <v>3.1881309999999998</v>
      </c>
      <c r="AS36">
        <v>4.4026240000000003</v>
      </c>
      <c r="AT36">
        <v>19.252016999999999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2358.3324129999992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582.35432600000001</v>
      </c>
      <c r="L37">
        <v>419.14973099999997</v>
      </c>
      <c r="M37">
        <v>88.559200000000004</v>
      </c>
      <c r="N37">
        <v>113.707125</v>
      </c>
      <c r="O37">
        <v>59.517558000000001</v>
      </c>
      <c r="P37">
        <v>118.760775</v>
      </c>
      <c r="Q37">
        <v>10.501965999999999</v>
      </c>
      <c r="R37">
        <v>40.80471</v>
      </c>
      <c r="S37">
        <v>25.403110000000002</v>
      </c>
      <c r="T37">
        <v>0</v>
      </c>
      <c r="U37">
        <v>403.108002</v>
      </c>
      <c r="V37">
        <v>19.954698</v>
      </c>
      <c r="W37">
        <v>44.663753999999997</v>
      </c>
      <c r="X37">
        <v>121.172088</v>
      </c>
      <c r="Y37">
        <v>0</v>
      </c>
      <c r="Z37">
        <v>0</v>
      </c>
      <c r="AA37">
        <v>0</v>
      </c>
      <c r="AB37">
        <v>0</v>
      </c>
      <c r="AC37">
        <v>0</v>
      </c>
      <c r="AD37">
        <v>8.7943479999999994</v>
      </c>
      <c r="AE37">
        <v>1.8525240000000001</v>
      </c>
      <c r="AF37">
        <v>8.5421119999999995</v>
      </c>
      <c r="AG37">
        <v>41.944716999999997</v>
      </c>
      <c r="AH37">
        <v>90.064321000000007</v>
      </c>
      <c r="AI37">
        <v>0</v>
      </c>
      <c r="AJ37">
        <v>0</v>
      </c>
      <c r="AK37">
        <v>52.037578000000003</v>
      </c>
      <c r="AL37">
        <v>2.237082</v>
      </c>
      <c r="AM37">
        <v>0</v>
      </c>
      <c r="AN37">
        <v>0.791825</v>
      </c>
      <c r="AO37">
        <v>0</v>
      </c>
      <c r="AP37">
        <v>0</v>
      </c>
      <c r="AQ37">
        <v>39.842976999999998</v>
      </c>
      <c r="AR37">
        <v>3.1881309999999998</v>
      </c>
      <c r="AS37">
        <v>4.4026240000000003</v>
      </c>
      <c r="AT37">
        <v>19.252016999999999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2320.6072989999989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582.35432600000001</v>
      </c>
      <c r="L38">
        <v>419.14973099999997</v>
      </c>
      <c r="M38">
        <v>88.559200000000004</v>
      </c>
      <c r="N38">
        <v>113.707125</v>
      </c>
      <c r="O38">
        <v>59.517558000000001</v>
      </c>
      <c r="P38">
        <v>118.760775</v>
      </c>
      <c r="Q38">
        <v>10.501965999999999</v>
      </c>
      <c r="R38">
        <v>40.80471</v>
      </c>
      <c r="S38">
        <v>25.403110000000002</v>
      </c>
      <c r="T38">
        <v>0</v>
      </c>
      <c r="U38">
        <v>403.108002</v>
      </c>
      <c r="V38">
        <v>19.954698</v>
      </c>
      <c r="W38">
        <v>44.663753999999997</v>
      </c>
      <c r="X38">
        <v>121.172088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1.8525240000000001</v>
      </c>
      <c r="AF38">
        <v>8.5421119999999995</v>
      </c>
      <c r="AG38">
        <v>41.944716999999997</v>
      </c>
      <c r="AH38">
        <v>67.548241000000004</v>
      </c>
      <c r="AI38">
        <v>0</v>
      </c>
      <c r="AJ38">
        <v>0</v>
      </c>
      <c r="AK38">
        <v>52.037578000000003</v>
      </c>
      <c r="AL38">
        <v>2.237082</v>
      </c>
      <c r="AM38">
        <v>0</v>
      </c>
      <c r="AN38">
        <v>0.791825</v>
      </c>
      <c r="AO38">
        <v>0</v>
      </c>
      <c r="AP38">
        <v>0</v>
      </c>
      <c r="AQ38">
        <v>39.842976999999998</v>
      </c>
      <c r="AR38">
        <v>3.1881309999999998</v>
      </c>
      <c r="AS38">
        <v>4.4026240000000003</v>
      </c>
      <c r="AT38">
        <v>19.252016999999999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2289.2968709999991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582.35432600000001</v>
      </c>
      <c r="L39">
        <v>419.14973099999997</v>
      </c>
      <c r="M39">
        <v>88.559200000000004</v>
      </c>
      <c r="N39">
        <v>113.707125</v>
      </c>
      <c r="O39">
        <v>59.517558000000001</v>
      </c>
      <c r="P39">
        <v>118.760775</v>
      </c>
      <c r="Q39">
        <v>10.501965999999999</v>
      </c>
      <c r="R39">
        <v>40.80471</v>
      </c>
      <c r="S39">
        <v>25.403110000000002</v>
      </c>
      <c r="T39">
        <v>0</v>
      </c>
      <c r="U39">
        <v>403.108002</v>
      </c>
      <c r="V39">
        <v>19.954698</v>
      </c>
      <c r="W39">
        <v>44.663753999999997</v>
      </c>
      <c r="X39">
        <v>121.172088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1.8525240000000001</v>
      </c>
      <c r="AF39">
        <v>8.5421119999999995</v>
      </c>
      <c r="AG39">
        <v>41.944716999999997</v>
      </c>
      <c r="AH39">
        <v>67.548241000000004</v>
      </c>
      <c r="AI39">
        <v>0</v>
      </c>
      <c r="AJ39">
        <v>0</v>
      </c>
      <c r="AK39">
        <v>52.037578000000003</v>
      </c>
      <c r="AL39">
        <v>2.237082</v>
      </c>
      <c r="AM39">
        <v>0</v>
      </c>
      <c r="AN39">
        <v>0.791825</v>
      </c>
      <c r="AO39">
        <v>0</v>
      </c>
      <c r="AP39">
        <v>2.3428719999999998</v>
      </c>
      <c r="AQ39">
        <v>26.561983999999999</v>
      </c>
      <c r="AR39">
        <v>3.1881309999999998</v>
      </c>
      <c r="AS39">
        <v>4.4026240000000003</v>
      </c>
      <c r="AT39">
        <v>19.252016999999999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2278.3587499999994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582.57370200000003</v>
      </c>
      <c r="L40">
        <v>419.14973099999997</v>
      </c>
      <c r="M40">
        <v>88.559200000000004</v>
      </c>
      <c r="N40">
        <v>113.707125</v>
      </c>
      <c r="O40">
        <v>59.517558000000001</v>
      </c>
      <c r="P40">
        <v>118.760775</v>
      </c>
      <c r="Q40">
        <v>10.501965999999999</v>
      </c>
      <c r="R40">
        <v>40.80471</v>
      </c>
      <c r="S40">
        <v>25.403110000000002</v>
      </c>
      <c r="T40">
        <v>0</v>
      </c>
      <c r="U40">
        <v>403.108002</v>
      </c>
      <c r="V40">
        <v>19.954698</v>
      </c>
      <c r="W40">
        <v>44.663753999999997</v>
      </c>
      <c r="X40">
        <v>121.172088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1.8525240000000001</v>
      </c>
      <c r="AF40">
        <v>8.5421119999999995</v>
      </c>
      <c r="AG40">
        <v>41.944716999999997</v>
      </c>
      <c r="AH40">
        <v>45.032161000000002</v>
      </c>
      <c r="AI40">
        <v>0</v>
      </c>
      <c r="AJ40">
        <v>0</v>
      </c>
      <c r="AK40">
        <v>52.037578000000003</v>
      </c>
      <c r="AL40">
        <v>2.237082</v>
      </c>
      <c r="AM40">
        <v>0</v>
      </c>
      <c r="AN40">
        <v>0.791825</v>
      </c>
      <c r="AO40">
        <v>0</v>
      </c>
      <c r="AP40">
        <v>2.3428719999999998</v>
      </c>
      <c r="AQ40">
        <v>25.349108000000001</v>
      </c>
      <c r="AR40">
        <v>3.1881309999999998</v>
      </c>
      <c r="AS40">
        <v>4.4026240000000003</v>
      </c>
      <c r="AT40">
        <v>19.252016999999999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2254.8491699999995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582.57370200000003</v>
      </c>
      <c r="L41">
        <v>419.14973099999997</v>
      </c>
      <c r="M41">
        <v>88.559200000000004</v>
      </c>
      <c r="N41">
        <v>113.707125</v>
      </c>
      <c r="O41">
        <v>59.517558000000001</v>
      </c>
      <c r="P41">
        <v>118.760775</v>
      </c>
      <c r="Q41">
        <v>10.501965999999999</v>
      </c>
      <c r="R41">
        <v>40.80471</v>
      </c>
      <c r="S41">
        <v>25.403110000000002</v>
      </c>
      <c r="T41">
        <v>0</v>
      </c>
      <c r="U41">
        <v>403.108002</v>
      </c>
      <c r="V41">
        <v>19.954698</v>
      </c>
      <c r="W41">
        <v>44.663753999999997</v>
      </c>
      <c r="X41">
        <v>121.172088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1.8525240000000001</v>
      </c>
      <c r="AF41">
        <v>8.5421119999999995</v>
      </c>
      <c r="AG41">
        <v>41.944716999999997</v>
      </c>
      <c r="AH41">
        <v>45.032161000000002</v>
      </c>
      <c r="AI41">
        <v>0</v>
      </c>
      <c r="AJ41">
        <v>0</v>
      </c>
      <c r="AK41">
        <v>52.037578000000003</v>
      </c>
      <c r="AL41">
        <v>2.237082</v>
      </c>
      <c r="AM41">
        <v>0</v>
      </c>
      <c r="AN41">
        <v>0.791825</v>
      </c>
      <c r="AO41">
        <v>0</v>
      </c>
      <c r="AP41">
        <v>2.3428719999999998</v>
      </c>
      <c r="AQ41">
        <v>25.349108000000001</v>
      </c>
      <c r="AR41">
        <v>3.1881309999999998</v>
      </c>
      <c r="AS41">
        <v>4.4026240000000003</v>
      </c>
      <c r="AT41">
        <v>19.252016999999999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2254.8491699999995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582.57370200000003</v>
      </c>
      <c r="L42">
        <v>400.39597300000003</v>
      </c>
      <c r="M42">
        <v>88.559200000000004</v>
      </c>
      <c r="N42">
        <v>113.707125</v>
      </c>
      <c r="O42">
        <v>59.517558000000001</v>
      </c>
      <c r="P42">
        <v>118.760775</v>
      </c>
      <c r="Q42">
        <v>10.501965999999999</v>
      </c>
      <c r="R42">
        <v>40.80471</v>
      </c>
      <c r="S42">
        <v>25.403110000000002</v>
      </c>
      <c r="T42">
        <v>0</v>
      </c>
      <c r="U42">
        <v>403.108002</v>
      </c>
      <c r="V42">
        <v>19.954698</v>
      </c>
      <c r="W42">
        <v>44.663753999999997</v>
      </c>
      <c r="X42">
        <v>121.172088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1.8525240000000001</v>
      </c>
      <c r="AF42">
        <v>8.5421119999999995</v>
      </c>
      <c r="AG42">
        <v>41.944716999999997</v>
      </c>
      <c r="AH42">
        <v>22.516079999999999</v>
      </c>
      <c r="AI42">
        <v>0</v>
      </c>
      <c r="AJ42">
        <v>0</v>
      </c>
      <c r="AK42">
        <v>52.037578000000003</v>
      </c>
      <c r="AL42">
        <v>2.237082</v>
      </c>
      <c r="AM42">
        <v>0</v>
      </c>
      <c r="AN42">
        <v>0.791825</v>
      </c>
      <c r="AO42">
        <v>0</v>
      </c>
      <c r="AP42">
        <v>2.3428719999999998</v>
      </c>
      <c r="AQ42">
        <v>25.349108000000001</v>
      </c>
      <c r="AR42">
        <v>3.1881309999999998</v>
      </c>
      <c r="AS42">
        <v>4.4026240000000003</v>
      </c>
      <c r="AT42">
        <v>19.252016999999999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2213.579330999999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582.57370200000003</v>
      </c>
      <c r="L43">
        <v>406.17157300000002</v>
      </c>
      <c r="M43">
        <v>88.559200000000004</v>
      </c>
      <c r="N43">
        <v>113.707125</v>
      </c>
      <c r="O43">
        <v>59.517558000000001</v>
      </c>
      <c r="P43">
        <v>118.760775</v>
      </c>
      <c r="Q43">
        <v>10.501965999999999</v>
      </c>
      <c r="R43">
        <v>40.80471</v>
      </c>
      <c r="S43">
        <v>25.403110000000002</v>
      </c>
      <c r="T43">
        <v>0</v>
      </c>
      <c r="U43">
        <v>403.108002</v>
      </c>
      <c r="V43">
        <v>19.954698</v>
      </c>
      <c r="W43">
        <v>44.663753999999997</v>
      </c>
      <c r="X43">
        <v>121.172088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1.8525240000000001</v>
      </c>
      <c r="AF43">
        <v>8.5421119999999995</v>
      </c>
      <c r="AG43">
        <v>41.944716999999997</v>
      </c>
      <c r="AH43">
        <v>0</v>
      </c>
      <c r="AI43">
        <v>0</v>
      </c>
      <c r="AJ43">
        <v>0</v>
      </c>
      <c r="AK43">
        <v>52.037578000000003</v>
      </c>
      <c r="AL43">
        <v>2.237082</v>
      </c>
      <c r="AM43">
        <v>0</v>
      </c>
      <c r="AN43">
        <v>0.791825</v>
      </c>
      <c r="AO43">
        <v>0</v>
      </c>
      <c r="AP43">
        <v>2.3428719999999998</v>
      </c>
      <c r="AQ43">
        <v>25.349108000000001</v>
      </c>
      <c r="AR43">
        <v>3.1881309999999998</v>
      </c>
      <c r="AS43">
        <v>4.4026240000000003</v>
      </c>
      <c r="AT43">
        <v>19.252016999999999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2196.8388509999991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582.57370200000003</v>
      </c>
      <c r="L44">
        <v>401.35857299999998</v>
      </c>
      <c r="M44">
        <v>88.559200000000004</v>
      </c>
      <c r="N44">
        <v>113.707125</v>
      </c>
      <c r="O44">
        <v>59.517558000000001</v>
      </c>
      <c r="P44">
        <v>118.760775</v>
      </c>
      <c r="Q44">
        <v>10.501965999999999</v>
      </c>
      <c r="R44">
        <v>40.80471</v>
      </c>
      <c r="S44">
        <v>25.403110000000002</v>
      </c>
      <c r="T44">
        <v>0</v>
      </c>
      <c r="U44">
        <v>403.108002</v>
      </c>
      <c r="V44">
        <v>19.954698</v>
      </c>
      <c r="W44">
        <v>44.663753999999997</v>
      </c>
      <c r="X44">
        <v>121.172088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1.8525240000000001</v>
      </c>
      <c r="AF44">
        <v>8.5421119999999995</v>
      </c>
      <c r="AG44">
        <v>41.944716999999997</v>
      </c>
      <c r="AH44">
        <v>0</v>
      </c>
      <c r="AI44">
        <v>0</v>
      </c>
      <c r="AJ44">
        <v>0</v>
      </c>
      <c r="AK44">
        <v>52.037578000000003</v>
      </c>
      <c r="AL44">
        <v>2.237082</v>
      </c>
      <c r="AM44">
        <v>0</v>
      </c>
      <c r="AN44">
        <v>0.791825</v>
      </c>
      <c r="AO44">
        <v>0</v>
      </c>
      <c r="AP44">
        <v>2.3428719999999998</v>
      </c>
      <c r="AQ44">
        <v>25.349108000000001</v>
      </c>
      <c r="AR44">
        <v>3.1881309999999998</v>
      </c>
      <c r="AS44">
        <v>4.4026240000000003</v>
      </c>
      <c r="AT44">
        <v>19.252016999999999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2192.0258509999994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582.57370200000003</v>
      </c>
      <c r="L45">
        <v>401.35857299999998</v>
      </c>
      <c r="M45">
        <v>88.559200000000004</v>
      </c>
      <c r="N45">
        <v>113.707125</v>
      </c>
      <c r="O45">
        <v>59.517558000000001</v>
      </c>
      <c r="P45">
        <v>118.760775</v>
      </c>
      <c r="Q45">
        <v>10.501965999999999</v>
      </c>
      <c r="R45">
        <v>40.80471</v>
      </c>
      <c r="S45">
        <v>25.403110000000002</v>
      </c>
      <c r="T45">
        <v>0</v>
      </c>
      <c r="U45">
        <v>403.108002</v>
      </c>
      <c r="V45">
        <v>19.954698</v>
      </c>
      <c r="W45">
        <v>44.663753999999997</v>
      </c>
      <c r="X45">
        <v>121.172088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1.8525240000000001</v>
      </c>
      <c r="AF45">
        <v>8.5421119999999995</v>
      </c>
      <c r="AG45">
        <v>41.944716999999997</v>
      </c>
      <c r="AH45">
        <v>0</v>
      </c>
      <c r="AI45">
        <v>0</v>
      </c>
      <c r="AJ45">
        <v>0</v>
      </c>
      <c r="AK45">
        <v>52.037578000000003</v>
      </c>
      <c r="AL45">
        <v>2.237082</v>
      </c>
      <c r="AM45">
        <v>0</v>
      </c>
      <c r="AN45">
        <v>0.791825</v>
      </c>
      <c r="AO45">
        <v>0</v>
      </c>
      <c r="AP45">
        <v>0.123309</v>
      </c>
      <c r="AQ45">
        <v>13.280991999999999</v>
      </c>
      <c r="AR45">
        <v>37.194864000000003</v>
      </c>
      <c r="AS45">
        <v>23.825966999999999</v>
      </c>
      <c r="AT45">
        <v>19.252016999999999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2231.1682479999999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582.57370200000003</v>
      </c>
      <c r="L46">
        <v>400.39597300000003</v>
      </c>
      <c r="M46">
        <v>88.559200000000004</v>
      </c>
      <c r="N46">
        <v>113.707125</v>
      </c>
      <c r="O46">
        <v>59.517558000000001</v>
      </c>
      <c r="P46">
        <v>118.760775</v>
      </c>
      <c r="Q46">
        <v>9.7597050000000003</v>
      </c>
      <c r="R46">
        <v>40.80471</v>
      </c>
      <c r="S46">
        <v>22.801106000000001</v>
      </c>
      <c r="T46">
        <v>0</v>
      </c>
      <c r="U46">
        <v>403.108002</v>
      </c>
      <c r="V46">
        <v>19.954698</v>
      </c>
      <c r="W46">
        <v>44.663753999999997</v>
      </c>
      <c r="X46">
        <v>121.172088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1.8525240000000001</v>
      </c>
      <c r="AF46">
        <v>8.5421119999999995</v>
      </c>
      <c r="AG46">
        <v>41.944716999999997</v>
      </c>
      <c r="AH46">
        <v>0</v>
      </c>
      <c r="AI46">
        <v>0</v>
      </c>
      <c r="AJ46">
        <v>0</v>
      </c>
      <c r="AK46">
        <v>52.037578000000003</v>
      </c>
      <c r="AL46">
        <v>2.237082</v>
      </c>
      <c r="AM46">
        <v>0</v>
      </c>
      <c r="AN46">
        <v>0.791825</v>
      </c>
      <c r="AO46">
        <v>0</v>
      </c>
      <c r="AP46">
        <v>0.123309</v>
      </c>
      <c r="AQ46">
        <v>12.674554000000001</v>
      </c>
      <c r="AR46">
        <v>37.194864000000003</v>
      </c>
      <c r="AS46">
        <v>23.825966999999999</v>
      </c>
      <c r="AT46">
        <v>19.252016999999999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2226.2549449999997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527.80224299999998</v>
      </c>
      <c r="L47">
        <v>400.39597300000003</v>
      </c>
      <c r="M47">
        <v>88.559200000000004</v>
      </c>
      <c r="N47">
        <v>113.707125</v>
      </c>
      <c r="O47">
        <v>59.517558000000001</v>
      </c>
      <c r="P47">
        <v>118.760775</v>
      </c>
      <c r="Q47">
        <v>9.7597050000000003</v>
      </c>
      <c r="R47">
        <v>36.215899999999998</v>
      </c>
      <c r="S47">
        <v>22.801106000000001</v>
      </c>
      <c r="T47">
        <v>0</v>
      </c>
      <c r="U47">
        <v>403.108002</v>
      </c>
      <c r="V47">
        <v>19.954698</v>
      </c>
      <c r="W47">
        <v>44.663753999999997</v>
      </c>
      <c r="X47">
        <v>121.172088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1.8525240000000001</v>
      </c>
      <c r="AF47">
        <v>8.5421119999999995</v>
      </c>
      <c r="AG47">
        <v>41.944716999999997</v>
      </c>
      <c r="AH47">
        <v>0</v>
      </c>
      <c r="AI47">
        <v>0</v>
      </c>
      <c r="AJ47">
        <v>0</v>
      </c>
      <c r="AK47">
        <v>52.037578000000003</v>
      </c>
      <c r="AL47">
        <v>2.237082</v>
      </c>
      <c r="AM47">
        <v>0</v>
      </c>
      <c r="AN47">
        <v>0.791825</v>
      </c>
      <c r="AO47">
        <v>0</v>
      </c>
      <c r="AP47">
        <v>0.123309</v>
      </c>
      <c r="AQ47">
        <v>12.674554000000001</v>
      </c>
      <c r="AR47">
        <v>2.1254209999999998</v>
      </c>
      <c r="AS47">
        <v>23.825966999999999</v>
      </c>
      <c r="AT47">
        <v>19.252016999999999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2131.825233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479.67224299999998</v>
      </c>
      <c r="L48">
        <v>400.39597300000003</v>
      </c>
      <c r="M48">
        <v>88.559200000000004</v>
      </c>
      <c r="N48">
        <v>113.707125</v>
      </c>
      <c r="O48">
        <v>59.517558000000001</v>
      </c>
      <c r="P48">
        <v>118.760775</v>
      </c>
      <c r="Q48">
        <v>9.7597050000000003</v>
      </c>
      <c r="R48">
        <v>36.215899999999998</v>
      </c>
      <c r="S48">
        <v>22.801106000000001</v>
      </c>
      <c r="T48">
        <v>0</v>
      </c>
      <c r="U48">
        <v>403.108002</v>
      </c>
      <c r="V48">
        <v>19.954698</v>
      </c>
      <c r="W48">
        <v>44.663753999999997</v>
      </c>
      <c r="X48">
        <v>121.172088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1.8525240000000001</v>
      </c>
      <c r="AF48">
        <v>8.5421119999999995</v>
      </c>
      <c r="AG48">
        <v>41.944716999999997</v>
      </c>
      <c r="AH48">
        <v>0</v>
      </c>
      <c r="AI48">
        <v>0</v>
      </c>
      <c r="AJ48">
        <v>0</v>
      </c>
      <c r="AK48">
        <v>52.037578000000003</v>
      </c>
      <c r="AL48">
        <v>2.237082</v>
      </c>
      <c r="AM48">
        <v>0</v>
      </c>
      <c r="AN48">
        <v>0.791825</v>
      </c>
      <c r="AO48">
        <v>0</v>
      </c>
      <c r="AP48">
        <v>0.123309</v>
      </c>
      <c r="AQ48">
        <v>0</v>
      </c>
      <c r="AR48">
        <v>2.1254209999999998</v>
      </c>
      <c r="AS48">
        <v>23.825966999999999</v>
      </c>
      <c r="AT48">
        <v>19.252016999999999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2071.0206789999997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431.54224299999998</v>
      </c>
      <c r="L49">
        <v>400.39597300000003</v>
      </c>
      <c r="M49">
        <v>88.559200000000004</v>
      </c>
      <c r="N49">
        <v>113.707125</v>
      </c>
      <c r="O49">
        <v>59.517558000000001</v>
      </c>
      <c r="P49">
        <v>118.760775</v>
      </c>
      <c r="Q49">
        <v>9.7597050000000003</v>
      </c>
      <c r="R49">
        <v>36.215899999999998</v>
      </c>
      <c r="S49">
        <v>22.801106000000001</v>
      </c>
      <c r="T49">
        <v>0</v>
      </c>
      <c r="U49">
        <v>403.108002</v>
      </c>
      <c r="V49">
        <v>19.954698</v>
      </c>
      <c r="W49">
        <v>44.663753999999997</v>
      </c>
      <c r="X49">
        <v>121.172088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1.8525240000000001</v>
      </c>
      <c r="AF49">
        <v>8.5421119999999995</v>
      </c>
      <c r="AG49">
        <v>41.944716999999997</v>
      </c>
      <c r="AH49">
        <v>0</v>
      </c>
      <c r="AI49">
        <v>0</v>
      </c>
      <c r="AJ49">
        <v>0</v>
      </c>
      <c r="AK49">
        <v>52.037578000000003</v>
      </c>
      <c r="AL49">
        <v>2.237082</v>
      </c>
      <c r="AM49">
        <v>0</v>
      </c>
      <c r="AN49">
        <v>0.791825</v>
      </c>
      <c r="AO49">
        <v>0</v>
      </c>
      <c r="AP49">
        <v>0.123309</v>
      </c>
      <c r="AQ49">
        <v>0</v>
      </c>
      <c r="AR49">
        <v>2.1254209999999998</v>
      </c>
      <c r="AS49">
        <v>23.825966999999999</v>
      </c>
      <c r="AT49">
        <v>19.252016999999999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2022.8906789999999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364.931286</v>
      </c>
      <c r="L50">
        <v>400.39597300000003</v>
      </c>
      <c r="M50">
        <v>88.559200000000004</v>
      </c>
      <c r="N50">
        <v>113.707125</v>
      </c>
      <c r="O50">
        <v>59.517558000000001</v>
      </c>
      <c r="P50">
        <v>118.760775</v>
      </c>
      <c r="Q50">
        <v>9.7597050000000003</v>
      </c>
      <c r="R50">
        <v>36.215899999999998</v>
      </c>
      <c r="S50">
        <v>22.801106000000001</v>
      </c>
      <c r="T50">
        <v>0</v>
      </c>
      <c r="U50">
        <v>403.108002</v>
      </c>
      <c r="V50">
        <v>19.954698</v>
      </c>
      <c r="W50">
        <v>44.663753999999997</v>
      </c>
      <c r="X50">
        <v>121.172088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1.8525240000000001</v>
      </c>
      <c r="AF50">
        <v>8.5421119999999995</v>
      </c>
      <c r="AG50">
        <v>41.944716999999997</v>
      </c>
      <c r="AH50">
        <v>0</v>
      </c>
      <c r="AI50">
        <v>0</v>
      </c>
      <c r="AJ50">
        <v>0</v>
      </c>
      <c r="AK50">
        <v>52.037578000000003</v>
      </c>
      <c r="AL50">
        <v>2.237082</v>
      </c>
      <c r="AM50">
        <v>0</v>
      </c>
      <c r="AN50">
        <v>0.791825</v>
      </c>
      <c r="AO50">
        <v>0</v>
      </c>
      <c r="AP50">
        <v>0.123309</v>
      </c>
      <c r="AQ50">
        <v>0</v>
      </c>
      <c r="AR50">
        <v>2.1254209999999998</v>
      </c>
      <c r="AS50">
        <v>23.825966999999999</v>
      </c>
      <c r="AT50">
        <v>19.252016999999999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1956.2797219999998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364.931286</v>
      </c>
      <c r="L51">
        <v>364.34410000000003</v>
      </c>
      <c r="M51">
        <v>88.559200000000004</v>
      </c>
      <c r="N51">
        <v>113.707125</v>
      </c>
      <c r="O51">
        <v>59.517558000000001</v>
      </c>
      <c r="P51">
        <v>118.760775</v>
      </c>
      <c r="Q51">
        <v>8.5163150000000005</v>
      </c>
      <c r="R51">
        <v>36.215899999999998</v>
      </c>
      <c r="S51">
        <v>18.382290999999999</v>
      </c>
      <c r="T51">
        <v>0</v>
      </c>
      <c r="U51">
        <v>403.108002</v>
      </c>
      <c r="V51">
        <v>19.954698</v>
      </c>
      <c r="W51">
        <v>44.663753999999997</v>
      </c>
      <c r="X51">
        <v>121.172088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1.8525240000000001</v>
      </c>
      <c r="AF51">
        <v>8.5421119999999995</v>
      </c>
      <c r="AG51">
        <v>41.944716999999997</v>
      </c>
      <c r="AH51">
        <v>0</v>
      </c>
      <c r="AI51">
        <v>0</v>
      </c>
      <c r="AJ51">
        <v>0</v>
      </c>
      <c r="AK51">
        <v>52.037578000000003</v>
      </c>
      <c r="AL51">
        <v>1.342249</v>
      </c>
      <c r="AM51">
        <v>0</v>
      </c>
      <c r="AN51">
        <v>0.791825</v>
      </c>
      <c r="AO51">
        <v>0</v>
      </c>
      <c r="AP51">
        <v>0.123309</v>
      </c>
      <c r="AQ51">
        <v>0</v>
      </c>
      <c r="AR51">
        <v>2.1254209999999998</v>
      </c>
      <c r="AS51">
        <v>4.5321129999999998</v>
      </c>
      <c r="AT51">
        <v>19.252016999999999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1894.3769569999999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364.931286</v>
      </c>
      <c r="L52">
        <v>345.09210000000002</v>
      </c>
      <c r="M52">
        <v>88.559200000000004</v>
      </c>
      <c r="N52">
        <v>113.707125</v>
      </c>
      <c r="O52">
        <v>59.517558000000001</v>
      </c>
      <c r="P52">
        <v>118.760775</v>
      </c>
      <c r="Q52">
        <v>8.5163150000000005</v>
      </c>
      <c r="R52">
        <v>36.215899999999998</v>
      </c>
      <c r="S52">
        <v>18.382290999999999</v>
      </c>
      <c r="T52">
        <v>0</v>
      </c>
      <c r="U52">
        <v>403.108002</v>
      </c>
      <c r="V52">
        <v>19.954698</v>
      </c>
      <c r="W52">
        <v>44.663753999999997</v>
      </c>
      <c r="X52">
        <v>121.172088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1.8525240000000001</v>
      </c>
      <c r="AF52">
        <v>8.5421119999999995</v>
      </c>
      <c r="AG52">
        <v>41.944716999999997</v>
      </c>
      <c r="AH52">
        <v>0</v>
      </c>
      <c r="AI52">
        <v>0</v>
      </c>
      <c r="AJ52">
        <v>0</v>
      </c>
      <c r="AK52">
        <v>52.037578000000003</v>
      </c>
      <c r="AL52">
        <v>1.342249</v>
      </c>
      <c r="AM52">
        <v>0</v>
      </c>
      <c r="AN52">
        <v>0.791825</v>
      </c>
      <c r="AO52">
        <v>0</v>
      </c>
      <c r="AP52">
        <v>0.123309</v>
      </c>
      <c r="AQ52">
        <v>0</v>
      </c>
      <c r="AR52">
        <v>2.1254209999999998</v>
      </c>
      <c r="AS52">
        <v>4.5321129999999998</v>
      </c>
      <c r="AT52">
        <v>19.252016999999999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1875.124957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364.931286</v>
      </c>
      <c r="L53">
        <v>316.21409999999997</v>
      </c>
      <c r="M53">
        <v>88.559200000000004</v>
      </c>
      <c r="N53">
        <v>113.707125</v>
      </c>
      <c r="O53">
        <v>59.517558000000001</v>
      </c>
      <c r="P53">
        <v>118.760775</v>
      </c>
      <c r="Q53">
        <v>8.5163150000000005</v>
      </c>
      <c r="R53">
        <v>28.883102000000001</v>
      </c>
      <c r="S53">
        <v>18.382290999999999</v>
      </c>
      <c r="T53">
        <v>0</v>
      </c>
      <c r="U53">
        <v>403.108002</v>
      </c>
      <c r="V53">
        <v>16.484909999999999</v>
      </c>
      <c r="W53">
        <v>44.663753999999997</v>
      </c>
      <c r="X53">
        <v>121.172088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1.8525240000000001</v>
      </c>
      <c r="AF53">
        <v>0</v>
      </c>
      <c r="AG53">
        <v>41.944716999999997</v>
      </c>
      <c r="AH53">
        <v>0</v>
      </c>
      <c r="AI53">
        <v>0</v>
      </c>
      <c r="AJ53">
        <v>0</v>
      </c>
      <c r="AK53">
        <v>52.037578000000003</v>
      </c>
      <c r="AL53">
        <v>1.342249</v>
      </c>
      <c r="AM53">
        <v>0</v>
      </c>
      <c r="AN53">
        <v>0.791825</v>
      </c>
      <c r="AO53">
        <v>0</v>
      </c>
      <c r="AP53">
        <v>0.123309</v>
      </c>
      <c r="AQ53">
        <v>0</v>
      </c>
      <c r="AR53">
        <v>2.1254209999999998</v>
      </c>
      <c r="AS53">
        <v>4.5321129999999998</v>
      </c>
      <c r="AT53">
        <v>19.252016999999999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1826.9022589999997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364.931286</v>
      </c>
      <c r="L54">
        <v>268.08409999999998</v>
      </c>
      <c r="M54">
        <v>88.559200000000004</v>
      </c>
      <c r="N54">
        <v>113.707125</v>
      </c>
      <c r="O54">
        <v>59.517558000000001</v>
      </c>
      <c r="P54">
        <v>118.760775</v>
      </c>
      <c r="Q54">
        <v>8.5163150000000005</v>
      </c>
      <c r="R54">
        <v>28.883102000000001</v>
      </c>
      <c r="S54">
        <v>18.382290999999999</v>
      </c>
      <c r="T54">
        <v>0</v>
      </c>
      <c r="U54">
        <v>403.108002</v>
      </c>
      <c r="V54">
        <v>16.484909999999999</v>
      </c>
      <c r="W54">
        <v>44.663753999999997</v>
      </c>
      <c r="X54">
        <v>121.172088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1.8525240000000001</v>
      </c>
      <c r="AF54">
        <v>0</v>
      </c>
      <c r="AG54">
        <v>41.944716999999997</v>
      </c>
      <c r="AH54">
        <v>0</v>
      </c>
      <c r="AI54">
        <v>0</v>
      </c>
      <c r="AJ54">
        <v>0</v>
      </c>
      <c r="AK54">
        <v>52.037578000000003</v>
      </c>
      <c r="AL54">
        <v>1.342249</v>
      </c>
      <c r="AM54">
        <v>0</v>
      </c>
      <c r="AN54">
        <v>0.791825</v>
      </c>
      <c r="AO54">
        <v>0</v>
      </c>
      <c r="AP54">
        <v>0.123309</v>
      </c>
      <c r="AQ54">
        <v>0</v>
      </c>
      <c r="AR54">
        <v>2.1254209999999998</v>
      </c>
      <c r="AS54">
        <v>4.5321129999999998</v>
      </c>
      <c r="AT54">
        <v>19.252016999999999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1778.7722589999996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364.931286</v>
      </c>
      <c r="L55">
        <v>231.50530000000001</v>
      </c>
      <c r="M55">
        <v>88.559200000000004</v>
      </c>
      <c r="N55">
        <v>113.707125</v>
      </c>
      <c r="O55">
        <v>59.517558000000001</v>
      </c>
      <c r="P55">
        <v>118.760775</v>
      </c>
      <c r="Q55">
        <v>8.5163150000000005</v>
      </c>
      <c r="R55">
        <v>23.102399999999999</v>
      </c>
      <c r="S55">
        <v>16.124417000000001</v>
      </c>
      <c r="T55">
        <v>0</v>
      </c>
      <c r="U55">
        <v>403.108002</v>
      </c>
      <c r="V55">
        <v>14.590242999999999</v>
      </c>
      <c r="W55">
        <v>31.029892</v>
      </c>
      <c r="X55">
        <v>101.64430299999999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1.8525240000000001</v>
      </c>
      <c r="AF55">
        <v>0</v>
      </c>
      <c r="AG55">
        <v>41.944716999999997</v>
      </c>
      <c r="AH55">
        <v>0</v>
      </c>
      <c r="AI55">
        <v>0</v>
      </c>
      <c r="AJ55">
        <v>0</v>
      </c>
      <c r="AK55">
        <v>52.037578000000003</v>
      </c>
      <c r="AL55">
        <v>1.342249</v>
      </c>
      <c r="AM55">
        <v>0</v>
      </c>
      <c r="AN55">
        <v>0.791825</v>
      </c>
      <c r="AO55">
        <v>0</v>
      </c>
      <c r="AP55">
        <v>0.123309</v>
      </c>
      <c r="AQ55">
        <v>0</v>
      </c>
      <c r="AR55">
        <v>2.1254209999999998</v>
      </c>
      <c r="AS55">
        <v>4.5321129999999998</v>
      </c>
      <c r="AT55">
        <v>19.252016999999999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1699.0985690000002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364.931286</v>
      </c>
      <c r="L56">
        <v>231.50530000000001</v>
      </c>
      <c r="M56">
        <v>88.559200000000004</v>
      </c>
      <c r="N56">
        <v>113.707125</v>
      </c>
      <c r="O56">
        <v>59.517558000000001</v>
      </c>
      <c r="P56">
        <v>118.760775</v>
      </c>
      <c r="Q56">
        <v>8.5163150000000005</v>
      </c>
      <c r="R56">
        <v>23.102399999999999</v>
      </c>
      <c r="S56">
        <v>15.305339999999999</v>
      </c>
      <c r="T56">
        <v>0</v>
      </c>
      <c r="U56">
        <v>403.108002</v>
      </c>
      <c r="V56">
        <v>14.304236</v>
      </c>
      <c r="W56">
        <v>31.029892</v>
      </c>
      <c r="X56">
        <v>101.64430299999999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1.8525240000000001</v>
      </c>
      <c r="AF56">
        <v>0</v>
      </c>
      <c r="AG56">
        <v>41.944716999999997</v>
      </c>
      <c r="AH56">
        <v>0</v>
      </c>
      <c r="AI56">
        <v>0</v>
      </c>
      <c r="AJ56">
        <v>0</v>
      </c>
      <c r="AK56">
        <v>52.037578000000003</v>
      </c>
      <c r="AL56">
        <v>1.342249</v>
      </c>
      <c r="AM56">
        <v>0</v>
      </c>
      <c r="AN56">
        <v>0.791825</v>
      </c>
      <c r="AO56">
        <v>0</v>
      </c>
      <c r="AP56">
        <v>0.123309</v>
      </c>
      <c r="AQ56">
        <v>0</v>
      </c>
      <c r="AR56">
        <v>2.1254209999999998</v>
      </c>
      <c r="AS56">
        <v>4.5321129999999998</v>
      </c>
      <c r="AT56">
        <v>19.252016999999999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1697.993485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364.931286</v>
      </c>
      <c r="L57">
        <v>231.50530000000001</v>
      </c>
      <c r="M57">
        <v>88.559200000000004</v>
      </c>
      <c r="N57">
        <v>113.707125</v>
      </c>
      <c r="O57">
        <v>59.517558000000001</v>
      </c>
      <c r="P57">
        <v>118.760775</v>
      </c>
      <c r="Q57">
        <v>8.5163150000000005</v>
      </c>
      <c r="R57">
        <v>23.102399999999999</v>
      </c>
      <c r="S57">
        <v>15.305339999999999</v>
      </c>
      <c r="T57">
        <v>0</v>
      </c>
      <c r="U57">
        <v>403.108002</v>
      </c>
      <c r="V57">
        <v>14.304236</v>
      </c>
      <c r="W57">
        <v>31.029892</v>
      </c>
      <c r="X57">
        <v>101.64430299999999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1.8525240000000001</v>
      </c>
      <c r="AF57">
        <v>0</v>
      </c>
      <c r="AG57">
        <v>41.944716999999997</v>
      </c>
      <c r="AH57">
        <v>0</v>
      </c>
      <c r="AI57">
        <v>0</v>
      </c>
      <c r="AJ57">
        <v>0</v>
      </c>
      <c r="AK57">
        <v>52.037578000000003</v>
      </c>
      <c r="AL57">
        <v>1.342249</v>
      </c>
      <c r="AM57">
        <v>0</v>
      </c>
      <c r="AN57">
        <v>0.791825</v>
      </c>
      <c r="AO57">
        <v>0</v>
      </c>
      <c r="AP57">
        <v>0</v>
      </c>
      <c r="AQ57">
        <v>0</v>
      </c>
      <c r="AR57">
        <v>2.1254209999999998</v>
      </c>
      <c r="AS57">
        <v>4.5321129999999998</v>
      </c>
      <c r="AT57">
        <v>19.252016999999999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1697.8701759999999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364.931286</v>
      </c>
      <c r="L58">
        <v>231.50530000000001</v>
      </c>
      <c r="M58">
        <v>88.559200000000004</v>
      </c>
      <c r="N58">
        <v>113.707125</v>
      </c>
      <c r="O58">
        <v>59.517558000000001</v>
      </c>
      <c r="P58">
        <v>118.760775</v>
      </c>
      <c r="Q58">
        <v>8.5163150000000005</v>
      </c>
      <c r="R58">
        <v>23.102399999999999</v>
      </c>
      <c r="S58">
        <v>15.305339999999999</v>
      </c>
      <c r="T58">
        <v>0</v>
      </c>
      <c r="U58">
        <v>403.108002</v>
      </c>
      <c r="V58">
        <v>14.304236</v>
      </c>
      <c r="W58">
        <v>31.029892</v>
      </c>
      <c r="X58">
        <v>101.64430299999999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1.8525240000000001</v>
      </c>
      <c r="AF58">
        <v>0</v>
      </c>
      <c r="AG58">
        <v>41.944716999999997</v>
      </c>
      <c r="AH58">
        <v>0</v>
      </c>
      <c r="AI58">
        <v>0</v>
      </c>
      <c r="AJ58">
        <v>0</v>
      </c>
      <c r="AK58">
        <v>52.037578000000003</v>
      </c>
      <c r="AL58">
        <v>1.342249</v>
      </c>
      <c r="AM58">
        <v>0</v>
      </c>
      <c r="AN58">
        <v>0.791825</v>
      </c>
      <c r="AO58">
        <v>0</v>
      </c>
      <c r="AP58">
        <v>0</v>
      </c>
      <c r="AQ58">
        <v>0</v>
      </c>
      <c r="AR58">
        <v>2.1254209999999998</v>
      </c>
      <c r="AS58">
        <v>4.5321129999999998</v>
      </c>
      <c r="AT58">
        <v>19.252016999999999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1697.8701759999999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364.931286</v>
      </c>
      <c r="L59">
        <v>231.50530000000001</v>
      </c>
      <c r="M59">
        <v>88.559200000000004</v>
      </c>
      <c r="N59">
        <v>113.707125</v>
      </c>
      <c r="O59">
        <v>59.517558000000001</v>
      </c>
      <c r="P59">
        <v>118.760775</v>
      </c>
      <c r="Q59">
        <v>8.5163150000000005</v>
      </c>
      <c r="R59">
        <v>23.102399999999999</v>
      </c>
      <c r="S59">
        <v>14.920299999999999</v>
      </c>
      <c r="T59">
        <v>0</v>
      </c>
      <c r="U59">
        <v>403.108002</v>
      </c>
      <c r="V59">
        <v>14.304236</v>
      </c>
      <c r="W59">
        <v>31.029892</v>
      </c>
      <c r="X59">
        <v>101.64430299999999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1.8525240000000001</v>
      </c>
      <c r="AF59">
        <v>0</v>
      </c>
      <c r="AG59">
        <v>41.944716999999997</v>
      </c>
      <c r="AH59">
        <v>0</v>
      </c>
      <c r="AI59">
        <v>0</v>
      </c>
      <c r="AJ59">
        <v>0</v>
      </c>
      <c r="AK59">
        <v>52.037578000000003</v>
      </c>
      <c r="AL59">
        <v>1.342249</v>
      </c>
      <c r="AM59">
        <v>0</v>
      </c>
      <c r="AN59">
        <v>0.791825</v>
      </c>
      <c r="AO59">
        <v>0</v>
      </c>
      <c r="AP59">
        <v>0</v>
      </c>
      <c r="AQ59">
        <v>13.280991999999999</v>
      </c>
      <c r="AR59">
        <v>2.1254209999999998</v>
      </c>
      <c r="AS59">
        <v>4.5321129999999998</v>
      </c>
      <c r="AT59">
        <v>19.252016999999999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1710.766128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364.931286</v>
      </c>
      <c r="L60">
        <v>231.50530000000001</v>
      </c>
      <c r="M60">
        <v>88.559200000000004</v>
      </c>
      <c r="N60">
        <v>113.707125</v>
      </c>
      <c r="O60">
        <v>59.517558000000001</v>
      </c>
      <c r="P60">
        <v>118.760775</v>
      </c>
      <c r="Q60">
        <v>8.5163150000000005</v>
      </c>
      <c r="R60">
        <v>27.492729000000001</v>
      </c>
      <c r="S60">
        <v>14.920299999999999</v>
      </c>
      <c r="T60">
        <v>0</v>
      </c>
      <c r="U60">
        <v>403.108002</v>
      </c>
      <c r="V60">
        <v>14.304236</v>
      </c>
      <c r="W60">
        <v>31.029892</v>
      </c>
      <c r="X60">
        <v>101.64430299999999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1.8525240000000001</v>
      </c>
      <c r="AF60">
        <v>0</v>
      </c>
      <c r="AG60">
        <v>41.944716999999997</v>
      </c>
      <c r="AH60">
        <v>0</v>
      </c>
      <c r="AI60">
        <v>0</v>
      </c>
      <c r="AJ60">
        <v>0</v>
      </c>
      <c r="AK60">
        <v>52.037578000000003</v>
      </c>
      <c r="AL60">
        <v>1.342249</v>
      </c>
      <c r="AM60">
        <v>0</v>
      </c>
      <c r="AN60">
        <v>0.791825</v>
      </c>
      <c r="AO60">
        <v>0</v>
      </c>
      <c r="AP60">
        <v>0</v>
      </c>
      <c r="AQ60">
        <v>13.280991999999999</v>
      </c>
      <c r="AR60">
        <v>2.1254209999999998</v>
      </c>
      <c r="AS60">
        <v>4.5321129999999998</v>
      </c>
      <c r="AT60">
        <v>19.252016999999999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1715.156457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364.931286</v>
      </c>
      <c r="L61">
        <v>231.50530000000001</v>
      </c>
      <c r="M61">
        <v>88.559200000000004</v>
      </c>
      <c r="N61">
        <v>113.707125</v>
      </c>
      <c r="O61">
        <v>59.517558000000001</v>
      </c>
      <c r="P61">
        <v>118.760775</v>
      </c>
      <c r="Q61">
        <v>8.5163150000000005</v>
      </c>
      <c r="R61">
        <v>28.883102000000001</v>
      </c>
      <c r="S61">
        <v>14.920299999999999</v>
      </c>
      <c r="T61">
        <v>0</v>
      </c>
      <c r="U61">
        <v>403.108002</v>
      </c>
      <c r="V61">
        <v>14.304236</v>
      </c>
      <c r="W61">
        <v>31.029892</v>
      </c>
      <c r="X61">
        <v>101.64430299999999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1.8525240000000001</v>
      </c>
      <c r="AF61">
        <v>0</v>
      </c>
      <c r="AG61">
        <v>41.944716999999997</v>
      </c>
      <c r="AH61">
        <v>0</v>
      </c>
      <c r="AI61">
        <v>0</v>
      </c>
      <c r="AJ61">
        <v>0</v>
      </c>
      <c r="AK61">
        <v>52.037578000000003</v>
      </c>
      <c r="AL61">
        <v>1.342249</v>
      </c>
      <c r="AM61">
        <v>0</v>
      </c>
      <c r="AN61">
        <v>0.791825</v>
      </c>
      <c r="AO61">
        <v>0</v>
      </c>
      <c r="AP61">
        <v>0</v>
      </c>
      <c r="AQ61">
        <v>13.280991999999999</v>
      </c>
      <c r="AR61">
        <v>2.1254209999999998</v>
      </c>
      <c r="AS61">
        <v>4.5321129999999998</v>
      </c>
      <c r="AT61">
        <v>19.252016999999999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1716.54683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364.931286</v>
      </c>
      <c r="L62">
        <v>231.50530000000001</v>
      </c>
      <c r="M62">
        <v>88.559200000000004</v>
      </c>
      <c r="N62">
        <v>113.707125</v>
      </c>
      <c r="O62">
        <v>59.517558000000001</v>
      </c>
      <c r="P62">
        <v>118.760775</v>
      </c>
      <c r="Q62">
        <v>8.5163150000000005</v>
      </c>
      <c r="R62">
        <v>28.883102000000001</v>
      </c>
      <c r="S62">
        <v>14.920299999999999</v>
      </c>
      <c r="T62">
        <v>0</v>
      </c>
      <c r="U62">
        <v>403.108002</v>
      </c>
      <c r="V62">
        <v>14.304236</v>
      </c>
      <c r="W62">
        <v>31.029892</v>
      </c>
      <c r="X62">
        <v>101.64430299999999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1.8525240000000001</v>
      </c>
      <c r="AF62">
        <v>0</v>
      </c>
      <c r="AG62">
        <v>41.944716999999997</v>
      </c>
      <c r="AH62">
        <v>0</v>
      </c>
      <c r="AI62">
        <v>0</v>
      </c>
      <c r="AJ62">
        <v>0</v>
      </c>
      <c r="AK62">
        <v>52.037578000000003</v>
      </c>
      <c r="AL62">
        <v>1.342249</v>
      </c>
      <c r="AM62">
        <v>0</v>
      </c>
      <c r="AN62">
        <v>0.791825</v>
      </c>
      <c r="AO62">
        <v>0</v>
      </c>
      <c r="AP62">
        <v>0</v>
      </c>
      <c r="AQ62">
        <v>26.561983999999999</v>
      </c>
      <c r="AR62">
        <v>2.1254209999999998</v>
      </c>
      <c r="AS62">
        <v>4.5321129999999998</v>
      </c>
      <c r="AT62">
        <v>19.252016999999999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1729.827822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364.931286</v>
      </c>
      <c r="L63">
        <v>231.50530000000001</v>
      </c>
      <c r="M63">
        <v>88.559200000000004</v>
      </c>
      <c r="N63">
        <v>113.707125</v>
      </c>
      <c r="O63">
        <v>59.517558000000001</v>
      </c>
      <c r="P63">
        <v>118.760775</v>
      </c>
      <c r="Q63">
        <v>8.5163150000000005</v>
      </c>
      <c r="R63">
        <v>28.883102000000001</v>
      </c>
      <c r="S63">
        <v>14.920299999999999</v>
      </c>
      <c r="T63">
        <v>0</v>
      </c>
      <c r="U63">
        <v>403.108002</v>
      </c>
      <c r="V63">
        <v>16.484909999999999</v>
      </c>
      <c r="W63">
        <v>36.599111000000001</v>
      </c>
      <c r="X63">
        <v>101.64430299999999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1.8525240000000001</v>
      </c>
      <c r="AF63">
        <v>0</v>
      </c>
      <c r="AG63">
        <v>41.944716999999997</v>
      </c>
      <c r="AH63">
        <v>0</v>
      </c>
      <c r="AI63">
        <v>0</v>
      </c>
      <c r="AJ63">
        <v>0</v>
      </c>
      <c r="AK63">
        <v>52.037578000000003</v>
      </c>
      <c r="AL63">
        <v>1.342249</v>
      </c>
      <c r="AM63">
        <v>0</v>
      </c>
      <c r="AN63">
        <v>0.791825</v>
      </c>
      <c r="AO63">
        <v>0</v>
      </c>
      <c r="AP63">
        <v>0</v>
      </c>
      <c r="AQ63">
        <v>26.561983999999999</v>
      </c>
      <c r="AR63">
        <v>2.1254209999999998</v>
      </c>
      <c r="AS63">
        <v>4.5321129999999998</v>
      </c>
      <c r="AT63">
        <v>19.252016999999999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1737.5777149999999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364.931286</v>
      </c>
      <c r="L64">
        <v>231.50530000000001</v>
      </c>
      <c r="M64">
        <v>88.559200000000004</v>
      </c>
      <c r="N64">
        <v>113.707125</v>
      </c>
      <c r="O64">
        <v>59.517558000000001</v>
      </c>
      <c r="P64">
        <v>118.760775</v>
      </c>
      <c r="Q64">
        <v>8.5163150000000005</v>
      </c>
      <c r="R64">
        <v>28.883102000000001</v>
      </c>
      <c r="S64">
        <v>14.920299999999999</v>
      </c>
      <c r="T64">
        <v>0</v>
      </c>
      <c r="U64">
        <v>403.108002</v>
      </c>
      <c r="V64">
        <v>16.484909999999999</v>
      </c>
      <c r="W64">
        <v>36.599111000000001</v>
      </c>
      <c r="X64">
        <v>101.64430299999999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1.8525240000000001</v>
      </c>
      <c r="AF64">
        <v>0</v>
      </c>
      <c r="AG64">
        <v>41.944716999999997</v>
      </c>
      <c r="AH64">
        <v>0</v>
      </c>
      <c r="AI64">
        <v>0</v>
      </c>
      <c r="AJ64">
        <v>0</v>
      </c>
      <c r="AK64">
        <v>52.037578000000003</v>
      </c>
      <c r="AL64">
        <v>1.342249</v>
      </c>
      <c r="AM64">
        <v>0</v>
      </c>
      <c r="AN64">
        <v>0.791825</v>
      </c>
      <c r="AO64">
        <v>0</v>
      </c>
      <c r="AP64">
        <v>0</v>
      </c>
      <c r="AQ64">
        <v>39.842976999999998</v>
      </c>
      <c r="AR64">
        <v>2.1254209999999998</v>
      </c>
      <c r="AS64">
        <v>4.5321129999999998</v>
      </c>
      <c r="AT64">
        <v>19.252016999999999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1750.858708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364.931286</v>
      </c>
      <c r="L65">
        <v>231.50530000000001</v>
      </c>
      <c r="M65">
        <v>88.559200000000004</v>
      </c>
      <c r="N65">
        <v>113.707125</v>
      </c>
      <c r="O65">
        <v>59.517558000000001</v>
      </c>
      <c r="P65">
        <v>118.760775</v>
      </c>
      <c r="Q65">
        <v>8.5163150000000005</v>
      </c>
      <c r="R65">
        <v>28.883102000000001</v>
      </c>
      <c r="S65">
        <v>14.920299999999999</v>
      </c>
      <c r="T65">
        <v>0</v>
      </c>
      <c r="U65">
        <v>403.108002</v>
      </c>
      <c r="V65">
        <v>16.484909999999999</v>
      </c>
      <c r="W65">
        <v>36.599111000000001</v>
      </c>
      <c r="X65">
        <v>101.64430299999999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1.8525240000000001</v>
      </c>
      <c r="AF65">
        <v>0</v>
      </c>
      <c r="AG65">
        <v>41.944716999999997</v>
      </c>
      <c r="AH65">
        <v>0</v>
      </c>
      <c r="AI65">
        <v>0</v>
      </c>
      <c r="AJ65">
        <v>0</v>
      </c>
      <c r="AK65">
        <v>52.037578000000003</v>
      </c>
      <c r="AL65">
        <v>1.342249</v>
      </c>
      <c r="AM65">
        <v>0</v>
      </c>
      <c r="AN65">
        <v>0.791825</v>
      </c>
      <c r="AO65">
        <v>0</v>
      </c>
      <c r="AP65">
        <v>0</v>
      </c>
      <c r="AQ65">
        <v>39.842976999999998</v>
      </c>
      <c r="AR65">
        <v>2.1254209999999998</v>
      </c>
      <c r="AS65">
        <v>4.5321129999999998</v>
      </c>
      <c r="AT65">
        <v>19.252016999999999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1750.858708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364.931286</v>
      </c>
      <c r="L66">
        <v>309.43143700000002</v>
      </c>
      <c r="M66">
        <v>88.559200000000004</v>
      </c>
      <c r="N66">
        <v>113.707125</v>
      </c>
      <c r="O66">
        <v>59.517558000000001</v>
      </c>
      <c r="P66">
        <v>118.760775</v>
      </c>
      <c r="Q66">
        <v>8.5163150000000005</v>
      </c>
      <c r="R66">
        <v>28.883102000000001</v>
      </c>
      <c r="S66">
        <v>18.382290999999999</v>
      </c>
      <c r="T66">
        <v>0</v>
      </c>
      <c r="U66">
        <v>403.108002</v>
      </c>
      <c r="V66">
        <v>16.484909999999999</v>
      </c>
      <c r="W66">
        <v>36.599111000000001</v>
      </c>
      <c r="X66">
        <v>101.64430299999999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1.8525240000000001</v>
      </c>
      <c r="AF66">
        <v>0</v>
      </c>
      <c r="AG66">
        <v>41.944716999999997</v>
      </c>
      <c r="AH66">
        <v>0</v>
      </c>
      <c r="AI66">
        <v>0</v>
      </c>
      <c r="AJ66">
        <v>0</v>
      </c>
      <c r="AK66">
        <v>52.037578000000003</v>
      </c>
      <c r="AL66">
        <v>1.342249</v>
      </c>
      <c r="AM66">
        <v>0</v>
      </c>
      <c r="AN66">
        <v>0.791825</v>
      </c>
      <c r="AO66">
        <v>0</v>
      </c>
      <c r="AP66">
        <v>0</v>
      </c>
      <c r="AQ66">
        <v>39.842976999999998</v>
      </c>
      <c r="AR66">
        <v>2.1254209999999998</v>
      </c>
      <c r="AS66">
        <v>4.5321129999999998</v>
      </c>
      <c r="AT66">
        <v>19.252016999999999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1832.2468359999998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364.931286</v>
      </c>
      <c r="L67">
        <v>327.76530000000002</v>
      </c>
      <c r="M67">
        <v>88.559200000000004</v>
      </c>
      <c r="N67">
        <v>113.707125</v>
      </c>
      <c r="O67">
        <v>59.517558000000001</v>
      </c>
      <c r="P67">
        <v>118.760775</v>
      </c>
      <c r="Q67">
        <v>8.5163150000000005</v>
      </c>
      <c r="R67">
        <v>28.883102000000001</v>
      </c>
      <c r="S67">
        <v>18.382290999999999</v>
      </c>
      <c r="T67">
        <v>0</v>
      </c>
      <c r="U67">
        <v>403.108002</v>
      </c>
      <c r="V67">
        <v>16.484909999999999</v>
      </c>
      <c r="W67">
        <v>36.599111000000001</v>
      </c>
      <c r="X67">
        <v>101.64430299999999</v>
      </c>
      <c r="Y67">
        <v>0</v>
      </c>
      <c r="Z67">
        <v>6.2769219999999999</v>
      </c>
      <c r="AA67">
        <v>0</v>
      </c>
      <c r="AB67">
        <v>0</v>
      </c>
      <c r="AC67">
        <v>0</v>
      </c>
      <c r="AD67">
        <v>0</v>
      </c>
      <c r="AE67">
        <v>15.862543000000001</v>
      </c>
      <c r="AF67">
        <v>8.5421119999999995</v>
      </c>
      <c r="AG67">
        <v>41.944716999999997</v>
      </c>
      <c r="AH67">
        <v>0</v>
      </c>
      <c r="AI67">
        <v>0</v>
      </c>
      <c r="AJ67">
        <v>0</v>
      </c>
      <c r="AK67">
        <v>52.037578000000003</v>
      </c>
      <c r="AL67">
        <v>1.342249</v>
      </c>
      <c r="AM67">
        <v>0</v>
      </c>
      <c r="AN67">
        <v>0.791825</v>
      </c>
      <c r="AO67">
        <v>0</v>
      </c>
      <c r="AP67">
        <v>0</v>
      </c>
      <c r="AQ67">
        <v>39.842976999999998</v>
      </c>
      <c r="AR67">
        <v>37.194864000000003</v>
      </c>
      <c r="AS67">
        <v>4.5321129999999998</v>
      </c>
      <c r="AT67">
        <v>19.252016999999999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1914.4791950000001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364.931286</v>
      </c>
      <c r="L68">
        <v>327.76530000000002</v>
      </c>
      <c r="M68">
        <v>88.559200000000004</v>
      </c>
      <c r="N68">
        <v>113.707125</v>
      </c>
      <c r="O68">
        <v>59.517558000000001</v>
      </c>
      <c r="P68">
        <v>118.760775</v>
      </c>
      <c r="Q68">
        <v>8.5163150000000005</v>
      </c>
      <c r="R68">
        <v>28.883102000000001</v>
      </c>
      <c r="S68">
        <v>18.382290999999999</v>
      </c>
      <c r="T68">
        <v>0</v>
      </c>
      <c r="U68">
        <v>403.108002</v>
      </c>
      <c r="V68">
        <v>16.484909999999999</v>
      </c>
      <c r="W68">
        <v>44.663753999999997</v>
      </c>
      <c r="X68">
        <v>121.172088</v>
      </c>
      <c r="Y68">
        <v>0</v>
      </c>
      <c r="Z68">
        <v>6.2769219999999999</v>
      </c>
      <c r="AA68">
        <v>0</v>
      </c>
      <c r="AB68">
        <v>0</v>
      </c>
      <c r="AC68">
        <v>0</v>
      </c>
      <c r="AD68">
        <v>0</v>
      </c>
      <c r="AE68">
        <v>15.862543000000001</v>
      </c>
      <c r="AF68">
        <v>8.5421119999999995</v>
      </c>
      <c r="AG68">
        <v>41.944716999999997</v>
      </c>
      <c r="AH68">
        <v>0</v>
      </c>
      <c r="AI68">
        <v>0</v>
      </c>
      <c r="AJ68">
        <v>0</v>
      </c>
      <c r="AK68">
        <v>52.037578000000003</v>
      </c>
      <c r="AL68">
        <v>1.342249</v>
      </c>
      <c r="AM68">
        <v>0</v>
      </c>
      <c r="AN68">
        <v>0.791825</v>
      </c>
      <c r="AO68">
        <v>0</v>
      </c>
      <c r="AP68">
        <v>0</v>
      </c>
      <c r="AQ68">
        <v>39.842976999999998</v>
      </c>
      <c r="AR68">
        <v>37.194864000000003</v>
      </c>
      <c r="AS68">
        <v>4.5321129999999998</v>
      </c>
      <c r="AT68">
        <v>19.252016999999999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1942.071623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364.931286</v>
      </c>
      <c r="L69">
        <v>276.26620000000003</v>
      </c>
      <c r="M69">
        <v>88.559200000000004</v>
      </c>
      <c r="N69">
        <v>113.707125</v>
      </c>
      <c r="O69">
        <v>59.517558000000001</v>
      </c>
      <c r="P69">
        <v>118.760775</v>
      </c>
      <c r="Q69">
        <v>8.5163150000000005</v>
      </c>
      <c r="R69">
        <v>28.883102000000001</v>
      </c>
      <c r="S69">
        <v>18.382290999999999</v>
      </c>
      <c r="T69">
        <v>0</v>
      </c>
      <c r="U69">
        <v>403.108002</v>
      </c>
      <c r="V69">
        <v>16.484909999999999</v>
      </c>
      <c r="W69">
        <v>44.663753999999997</v>
      </c>
      <c r="X69">
        <v>121.172088</v>
      </c>
      <c r="Y69">
        <v>0</v>
      </c>
      <c r="Z69">
        <v>6.2769219999999999</v>
      </c>
      <c r="AA69">
        <v>0</v>
      </c>
      <c r="AB69">
        <v>0</v>
      </c>
      <c r="AC69">
        <v>0</v>
      </c>
      <c r="AD69">
        <v>0</v>
      </c>
      <c r="AE69">
        <v>15.862543000000001</v>
      </c>
      <c r="AF69">
        <v>8.5421119999999995</v>
      </c>
      <c r="AG69">
        <v>41.944716999999997</v>
      </c>
      <c r="AH69">
        <v>19.507859</v>
      </c>
      <c r="AI69">
        <v>0</v>
      </c>
      <c r="AJ69">
        <v>0</v>
      </c>
      <c r="AK69">
        <v>52.037578000000003</v>
      </c>
      <c r="AL69">
        <v>1.342249</v>
      </c>
      <c r="AM69">
        <v>0</v>
      </c>
      <c r="AN69">
        <v>0.791825</v>
      </c>
      <c r="AO69">
        <v>0</v>
      </c>
      <c r="AP69">
        <v>0</v>
      </c>
      <c r="AQ69">
        <v>39.842976999999998</v>
      </c>
      <c r="AR69">
        <v>2.1254209999999998</v>
      </c>
      <c r="AS69">
        <v>4.5321129999999998</v>
      </c>
      <c r="AT69">
        <v>19.252016999999999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1875.010939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364.931286</v>
      </c>
      <c r="L70">
        <v>276.26620000000003</v>
      </c>
      <c r="M70">
        <v>88.559200000000004</v>
      </c>
      <c r="N70">
        <v>113.707125</v>
      </c>
      <c r="O70">
        <v>59.517558000000001</v>
      </c>
      <c r="P70">
        <v>118.760775</v>
      </c>
      <c r="Q70">
        <v>9.7597050000000003</v>
      </c>
      <c r="R70">
        <v>36.215899999999998</v>
      </c>
      <c r="S70">
        <v>21.36449</v>
      </c>
      <c r="T70">
        <v>0</v>
      </c>
      <c r="U70">
        <v>403.108002</v>
      </c>
      <c r="V70">
        <v>19.954698</v>
      </c>
      <c r="W70">
        <v>44.663753999999997</v>
      </c>
      <c r="X70">
        <v>121.172088</v>
      </c>
      <c r="Y70">
        <v>0</v>
      </c>
      <c r="Z70">
        <v>1.0588599999999999</v>
      </c>
      <c r="AA70">
        <v>0</v>
      </c>
      <c r="AB70">
        <v>0</v>
      </c>
      <c r="AC70">
        <v>0</v>
      </c>
      <c r="AD70">
        <v>0</v>
      </c>
      <c r="AE70">
        <v>15.862543000000001</v>
      </c>
      <c r="AF70">
        <v>8.5421119999999995</v>
      </c>
      <c r="AG70">
        <v>41.944716999999997</v>
      </c>
      <c r="AH70">
        <v>40.109617</v>
      </c>
      <c r="AI70">
        <v>0</v>
      </c>
      <c r="AJ70">
        <v>0</v>
      </c>
      <c r="AK70">
        <v>52.037578000000003</v>
      </c>
      <c r="AL70">
        <v>1.342249</v>
      </c>
      <c r="AM70">
        <v>0</v>
      </c>
      <c r="AN70">
        <v>0.791825</v>
      </c>
      <c r="AO70">
        <v>0</v>
      </c>
      <c r="AP70">
        <v>0</v>
      </c>
      <c r="AQ70">
        <v>39.842976999999998</v>
      </c>
      <c r="AR70">
        <v>2.1254209999999998</v>
      </c>
      <c r="AS70">
        <v>4.5321129999999998</v>
      </c>
      <c r="AT70">
        <v>19.252016999999999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1905.42281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446.75228600000003</v>
      </c>
      <c r="L71">
        <v>330.44460099999998</v>
      </c>
      <c r="M71">
        <v>88.559200000000004</v>
      </c>
      <c r="N71">
        <v>113.707125</v>
      </c>
      <c r="O71">
        <v>59.517558000000001</v>
      </c>
      <c r="P71">
        <v>118.760775</v>
      </c>
      <c r="Q71">
        <v>10.501965999999999</v>
      </c>
      <c r="R71">
        <v>40.80471</v>
      </c>
      <c r="S71">
        <v>25.365003000000002</v>
      </c>
      <c r="T71">
        <v>0</v>
      </c>
      <c r="U71">
        <v>403.108002</v>
      </c>
      <c r="V71">
        <v>19.954698</v>
      </c>
      <c r="W71">
        <v>44.663753999999997</v>
      </c>
      <c r="X71">
        <v>121.172088</v>
      </c>
      <c r="Y71">
        <v>0</v>
      </c>
      <c r="Z71">
        <v>1.0588599999999999</v>
      </c>
      <c r="AA71">
        <v>0</v>
      </c>
      <c r="AB71">
        <v>3.2078639999999998</v>
      </c>
      <c r="AC71">
        <v>0</v>
      </c>
      <c r="AD71">
        <v>0</v>
      </c>
      <c r="AE71">
        <v>15.862543000000001</v>
      </c>
      <c r="AF71">
        <v>17.084225</v>
      </c>
      <c r="AG71">
        <v>41.944716999999997</v>
      </c>
      <c r="AH71">
        <v>67.457082999999997</v>
      </c>
      <c r="AI71">
        <v>0</v>
      </c>
      <c r="AJ71">
        <v>0</v>
      </c>
      <c r="AK71">
        <v>52.037578000000003</v>
      </c>
      <c r="AL71">
        <v>1.342249</v>
      </c>
      <c r="AM71">
        <v>0</v>
      </c>
      <c r="AN71">
        <v>0.791825</v>
      </c>
      <c r="AO71">
        <v>0</v>
      </c>
      <c r="AP71">
        <v>0</v>
      </c>
      <c r="AQ71">
        <v>39.842976999999998</v>
      </c>
      <c r="AR71">
        <v>2.1254209999999998</v>
      </c>
      <c r="AS71">
        <v>5.8270030000000004</v>
      </c>
      <c r="AT71">
        <v>19.252016999999999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2091.1461279999999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514.13428599999997</v>
      </c>
      <c r="L72">
        <v>360.28520099999997</v>
      </c>
      <c r="M72">
        <v>88.559200000000004</v>
      </c>
      <c r="N72">
        <v>113.707125</v>
      </c>
      <c r="O72">
        <v>59.517558000000001</v>
      </c>
      <c r="P72">
        <v>118.760775</v>
      </c>
      <c r="Q72">
        <v>10.501965999999999</v>
      </c>
      <c r="R72">
        <v>40.80471</v>
      </c>
      <c r="S72">
        <v>25.403110000000002</v>
      </c>
      <c r="T72">
        <v>0</v>
      </c>
      <c r="U72">
        <v>403.108002</v>
      </c>
      <c r="V72">
        <v>19.954698</v>
      </c>
      <c r="W72">
        <v>44.663753999999997</v>
      </c>
      <c r="X72">
        <v>121.172088</v>
      </c>
      <c r="Y72">
        <v>0</v>
      </c>
      <c r="Z72">
        <v>1.0588599999999999</v>
      </c>
      <c r="AA72">
        <v>7.6045400000000001</v>
      </c>
      <c r="AB72">
        <v>12.677481</v>
      </c>
      <c r="AC72">
        <v>0</v>
      </c>
      <c r="AD72">
        <v>8.7943479999999994</v>
      </c>
      <c r="AE72">
        <v>15.862543000000001</v>
      </c>
      <c r="AF72">
        <v>25.626336999999999</v>
      </c>
      <c r="AG72">
        <v>41.944716999999997</v>
      </c>
      <c r="AH72">
        <v>90.064321000000007</v>
      </c>
      <c r="AI72">
        <v>0</v>
      </c>
      <c r="AJ72">
        <v>0</v>
      </c>
      <c r="AK72">
        <v>52.037578000000003</v>
      </c>
      <c r="AL72">
        <v>6.7112470000000002</v>
      </c>
      <c r="AM72">
        <v>5.0812569999999999</v>
      </c>
      <c r="AN72">
        <v>0.791825</v>
      </c>
      <c r="AO72">
        <v>0</v>
      </c>
      <c r="AP72">
        <v>0</v>
      </c>
      <c r="AQ72">
        <v>39.842976999999998</v>
      </c>
      <c r="AR72">
        <v>2.1254209999999998</v>
      </c>
      <c r="AS72">
        <v>5.8270030000000004</v>
      </c>
      <c r="AT72">
        <v>19.252016999999999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2255.8749449999991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578.531745</v>
      </c>
      <c r="L73">
        <v>360.28520099999997</v>
      </c>
      <c r="M73">
        <v>88.559200000000004</v>
      </c>
      <c r="N73">
        <v>113.707125</v>
      </c>
      <c r="O73">
        <v>59.517558000000001</v>
      </c>
      <c r="P73">
        <v>118.760775</v>
      </c>
      <c r="Q73">
        <v>10.501965999999999</v>
      </c>
      <c r="R73">
        <v>40.80471</v>
      </c>
      <c r="S73">
        <v>25.403110000000002</v>
      </c>
      <c r="T73">
        <v>0</v>
      </c>
      <c r="U73">
        <v>403.108002</v>
      </c>
      <c r="V73">
        <v>19.954698</v>
      </c>
      <c r="W73">
        <v>44.663753999999997</v>
      </c>
      <c r="X73">
        <v>121.172088</v>
      </c>
      <c r="Y73">
        <v>0</v>
      </c>
      <c r="Z73">
        <v>18.830766000000001</v>
      </c>
      <c r="AA73">
        <v>19.736823000000001</v>
      </c>
      <c r="AB73">
        <v>25.354960999999999</v>
      </c>
      <c r="AC73">
        <v>0</v>
      </c>
      <c r="AD73">
        <v>17.588697</v>
      </c>
      <c r="AE73">
        <v>31.725086000000001</v>
      </c>
      <c r="AF73">
        <v>34.16845</v>
      </c>
      <c r="AG73">
        <v>41.944716999999997</v>
      </c>
      <c r="AH73">
        <v>90.064321000000007</v>
      </c>
      <c r="AI73">
        <v>0</v>
      </c>
      <c r="AJ73">
        <v>0</v>
      </c>
      <c r="AK73">
        <v>52.037578000000003</v>
      </c>
      <c r="AL73">
        <v>53.689978000000004</v>
      </c>
      <c r="AM73">
        <v>10.162515000000001</v>
      </c>
      <c r="AN73">
        <v>0.791825</v>
      </c>
      <c r="AO73">
        <v>0</v>
      </c>
      <c r="AP73">
        <v>0.246618</v>
      </c>
      <c r="AQ73">
        <v>39.842976999999998</v>
      </c>
      <c r="AR73">
        <v>2.1254209999999998</v>
      </c>
      <c r="AS73">
        <v>5.8270030000000004</v>
      </c>
      <c r="AT73">
        <v>19.252016999999999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2448.359684999999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653.78829399999995</v>
      </c>
      <c r="L74">
        <v>407.15086300000002</v>
      </c>
      <c r="M74">
        <v>88.559200000000004</v>
      </c>
      <c r="N74">
        <v>113.707125</v>
      </c>
      <c r="O74">
        <v>59.517558000000001</v>
      </c>
      <c r="P74">
        <v>118.760775</v>
      </c>
      <c r="Q74">
        <v>10.501965999999999</v>
      </c>
      <c r="R74">
        <v>40.80471</v>
      </c>
      <c r="S74">
        <v>25.403110000000002</v>
      </c>
      <c r="T74">
        <v>0</v>
      </c>
      <c r="U74">
        <v>403.108002</v>
      </c>
      <c r="V74">
        <v>19.954698</v>
      </c>
      <c r="W74">
        <v>44.663753999999997</v>
      </c>
      <c r="X74">
        <v>121.172088</v>
      </c>
      <c r="Y74">
        <v>0</v>
      </c>
      <c r="Z74">
        <v>18.830766000000001</v>
      </c>
      <c r="AA74">
        <v>27.047827999999999</v>
      </c>
      <c r="AB74">
        <v>25.354960999999999</v>
      </c>
      <c r="AC74">
        <v>0</v>
      </c>
      <c r="AD74">
        <v>25.431892000000001</v>
      </c>
      <c r="AE74">
        <v>31.725086000000001</v>
      </c>
      <c r="AF74">
        <v>34.16845</v>
      </c>
      <c r="AG74">
        <v>41.944716999999997</v>
      </c>
      <c r="AH74">
        <v>90.064321000000007</v>
      </c>
      <c r="AI74">
        <v>0</v>
      </c>
      <c r="AJ74">
        <v>0</v>
      </c>
      <c r="AK74">
        <v>52.037578000000003</v>
      </c>
      <c r="AL74">
        <v>53.689978000000004</v>
      </c>
      <c r="AM74">
        <v>15.212977</v>
      </c>
      <c r="AN74">
        <v>0.791825</v>
      </c>
      <c r="AO74">
        <v>0</v>
      </c>
      <c r="AP74">
        <v>0.246618</v>
      </c>
      <c r="AQ74">
        <v>39.842976999999998</v>
      </c>
      <c r="AR74">
        <v>2.1254209999999998</v>
      </c>
      <c r="AS74">
        <v>5.8270030000000004</v>
      </c>
      <c r="AT74">
        <v>19.252016999999999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2590.686557999999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653.78829399999995</v>
      </c>
      <c r="L75">
        <v>419.14973099999997</v>
      </c>
      <c r="M75">
        <v>88.559200000000004</v>
      </c>
      <c r="N75">
        <v>113.707125</v>
      </c>
      <c r="O75">
        <v>59.517558000000001</v>
      </c>
      <c r="P75">
        <v>118.760775</v>
      </c>
      <c r="Q75">
        <v>10.501965999999999</v>
      </c>
      <c r="R75">
        <v>40.80471</v>
      </c>
      <c r="S75">
        <v>25.403110000000002</v>
      </c>
      <c r="T75">
        <v>0</v>
      </c>
      <c r="U75">
        <v>403.108002</v>
      </c>
      <c r="V75">
        <v>19.954698</v>
      </c>
      <c r="W75">
        <v>44.663753999999997</v>
      </c>
      <c r="X75">
        <v>121.172088</v>
      </c>
      <c r="Y75">
        <v>0</v>
      </c>
      <c r="Z75">
        <v>12.553844</v>
      </c>
      <c r="AA75">
        <v>27.047827999999999</v>
      </c>
      <c r="AB75">
        <v>25.354960999999999</v>
      </c>
      <c r="AC75">
        <v>0</v>
      </c>
      <c r="AD75">
        <v>25.431892000000001</v>
      </c>
      <c r="AE75">
        <v>31.725086000000001</v>
      </c>
      <c r="AF75">
        <v>34.16845</v>
      </c>
      <c r="AG75">
        <v>41.944716999999997</v>
      </c>
      <c r="AH75">
        <v>90.064321000000007</v>
      </c>
      <c r="AI75">
        <v>0</v>
      </c>
      <c r="AJ75">
        <v>0</v>
      </c>
      <c r="AK75">
        <v>52.037578000000003</v>
      </c>
      <c r="AL75">
        <v>53.689978000000004</v>
      </c>
      <c r="AM75">
        <v>15.212977</v>
      </c>
      <c r="AN75">
        <v>0.791825</v>
      </c>
      <c r="AO75">
        <v>0</v>
      </c>
      <c r="AP75">
        <v>0.246618</v>
      </c>
      <c r="AQ75">
        <v>39.842976999999998</v>
      </c>
      <c r="AR75">
        <v>2.1254209999999998</v>
      </c>
      <c r="AS75">
        <v>5.8270030000000004</v>
      </c>
      <c r="AT75">
        <v>19.252016999999999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2596.4085039999991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653.78829399999995</v>
      </c>
      <c r="L76">
        <v>419.14973099999997</v>
      </c>
      <c r="M76">
        <v>88.559200000000004</v>
      </c>
      <c r="N76">
        <v>113.707125</v>
      </c>
      <c r="O76">
        <v>59.517558000000001</v>
      </c>
      <c r="P76">
        <v>118.760775</v>
      </c>
      <c r="Q76">
        <v>10.501965999999999</v>
      </c>
      <c r="R76">
        <v>40.80471</v>
      </c>
      <c r="S76">
        <v>25.403110000000002</v>
      </c>
      <c r="T76">
        <v>0</v>
      </c>
      <c r="U76">
        <v>403.108002</v>
      </c>
      <c r="V76">
        <v>19.954698</v>
      </c>
      <c r="W76">
        <v>44.663753999999997</v>
      </c>
      <c r="X76">
        <v>121.172088</v>
      </c>
      <c r="Y76">
        <v>0</v>
      </c>
      <c r="Z76">
        <v>12.553844</v>
      </c>
      <c r="AA76">
        <v>27.047827999999999</v>
      </c>
      <c r="AB76">
        <v>25.354960999999999</v>
      </c>
      <c r="AC76">
        <v>0</v>
      </c>
      <c r="AD76">
        <v>25.431892000000001</v>
      </c>
      <c r="AE76">
        <v>31.725086000000001</v>
      </c>
      <c r="AF76">
        <v>34.16845</v>
      </c>
      <c r="AG76">
        <v>41.944716999999997</v>
      </c>
      <c r="AH76">
        <v>90.064321000000007</v>
      </c>
      <c r="AI76">
        <v>0</v>
      </c>
      <c r="AJ76">
        <v>0</v>
      </c>
      <c r="AK76">
        <v>52.037578000000003</v>
      </c>
      <c r="AL76">
        <v>53.689978000000004</v>
      </c>
      <c r="AM76">
        <v>15.212977</v>
      </c>
      <c r="AN76">
        <v>0.791825</v>
      </c>
      <c r="AO76">
        <v>0</v>
      </c>
      <c r="AP76">
        <v>0.246618</v>
      </c>
      <c r="AQ76">
        <v>39.842976999999998</v>
      </c>
      <c r="AR76">
        <v>2.1254209999999998</v>
      </c>
      <c r="AS76">
        <v>5.8270030000000004</v>
      </c>
      <c r="AT76">
        <v>19.252016999999999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2596.4085039999991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653.78829399999995</v>
      </c>
      <c r="L77">
        <v>419.14973099999997</v>
      </c>
      <c r="M77">
        <v>88.559200000000004</v>
      </c>
      <c r="N77">
        <v>113.707125</v>
      </c>
      <c r="O77">
        <v>59.517558000000001</v>
      </c>
      <c r="P77">
        <v>118.760775</v>
      </c>
      <c r="Q77">
        <v>10.501965999999999</v>
      </c>
      <c r="R77">
        <v>40.80471</v>
      </c>
      <c r="S77">
        <v>25.403110000000002</v>
      </c>
      <c r="T77">
        <v>0</v>
      </c>
      <c r="U77">
        <v>403.108002</v>
      </c>
      <c r="V77">
        <v>19.954698</v>
      </c>
      <c r="W77">
        <v>44.663753999999997</v>
      </c>
      <c r="X77">
        <v>121.172088</v>
      </c>
      <c r="Y77">
        <v>0</v>
      </c>
      <c r="Z77">
        <v>12.553844</v>
      </c>
      <c r="AA77">
        <v>27.047827999999999</v>
      </c>
      <c r="AB77">
        <v>25.354960999999999</v>
      </c>
      <c r="AC77">
        <v>0</v>
      </c>
      <c r="AD77">
        <v>25.431892000000001</v>
      </c>
      <c r="AE77">
        <v>31.725086000000001</v>
      </c>
      <c r="AF77">
        <v>34.16845</v>
      </c>
      <c r="AG77">
        <v>41.944716999999997</v>
      </c>
      <c r="AH77">
        <v>90.064321000000007</v>
      </c>
      <c r="AI77">
        <v>0</v>
      </c>
      <c r="AJ77">
        <v>0</v>
      </c>
      <c r="AK77">
        <v>52.037578000000003</v>
      </c>
      <c r="AL77">
        <v>40.267482999999999</v>
      </c>
      <c r="AM77">
        <v>15.212977</v>
      </c>
      <c r="AN77">
        <v>0.791825</v>
      </c>
      <c r="AO77">
        <v>0</v>
      </c>
      <c r="AP77">
        <v>0.246618</v>
      </c>
      <c r="AQ77">
        <v>39.842976999999998</v>
      </c>
      <c r="AR77">
        <v>3.1881309999999998</v>
      </c>
      <c r="AS77">
        <v>7.2513810000000003</v>
      </c>
      <c r="AT77">
        <v>19.252016999999999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2585.4730969999991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653.78829399999995</v>
      </c>
      <c r="L78">
        <v>419.14973099999997</v>
      </c>
      <c r="M78">
        <v>88.559200000000004</v>
      </c>
      <c r="N78">
        <v>113.707125</v>
      </c>
      <c r="O78">
        <v>59.517558000000001</v>
      </c>
      <c r="P78">
        <v>118.760775</v>
      </c>
      <c r="Q78">
        <v>10.501965999999999</v>
      </c>
      <c r="R78">
        <v>40.80471</v>
      </c>
      <c r="S78">
        <v>25.403110000000002</v>
      </c>
      <c r="T78">
        <v>0</v>
      </c>
      <c r="U78">
        <v>403.108002</v>
      </c>
      <c r="V78">
        <v>19.954698</v>
      </c>
      <c r="W78">
        <v>44.663753999999997</v>
      </c>
      <c r="X78">
        <v>121.172088</v>
      </c>
      <c r="Y78">
        <v>0</v>
      </c>
      <c r="Z78">
        <v>12.553844</v>
      </c>
      <c r="AA78">
        <v>27.047827999999999</v>
      </c>
      <c r="AB78">
        <v>25.354960999999999</v>
      </c>
      <c r="AC78">
        <v>0</v>
      </c>
      <c r="AD78">
        <v>17.588697</v>
      </c>
      <c r="AE78">
        <v>31.725086000000001</v>
      </c>
      <c r="AF78">
        <v>34.16845</v>
      </c>
      <c r="AG78">
        <v>41.944716999999997</v>
      </c>
      <c r="AH78">
        <v>90.064321000000007</v>
      </c>
      <c r="AI78">
        <v>0</v>
      </c>
      <c r="AJ78">
        <v>0</v>
      </c>
      <c r="AK78">
        <v>52.037578000000003</v>
      </c>
      <c r="AL78">
        <v>40.267482999999999</v>
      </c>
      <c r="AM78">
        <v>12.286121</v>
      </c>
      <c r="AN78">
        <v>0.791825</v>
      </c>
      <c r="AO78">
        <v>0</v>
      </c>
      <c r="AP78">
        <v>0.246618</v>
      </c>
      <c r="AQ78">
        <v>39.842976999999998</v>
      </c>
      <c r="AR78">
        <v>38.257573999999998</v>
      </c>
      <c r="AS78">
        <v>7.2513810000000003</v>
      </c>
      <c r="AT78">
        <v>19.252016999999999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2609.7724889999995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653.78829399999995</v>
      </c>
      <c r="L79">
        <v>419.14973099999997</v>
      </c>
      <c r="M79">
        <v>88.559200000000004</v>
      </c>
      <c r="N79">
        <v>113.707125</v>
      </c>
      <c r="O79">
        <v>59.517558000000001</v>
      </c>
      <c r="P79">
        <v>118.760775</v>
      </c>
      <c r="Q79">
        <v>10.501965999999999</v>
      </c>
      <c r="R79">
        <v>40.80471</v>
      </c>
      <c r="S79">
        <v>25.403110000000002</v>
      </c>
      <c r="T79">
        <v>0</v>
      </c>
      <c r="U79">
        <v>403.108002</v>
      </c>
      <c r="V79">
        <v>19.954698</v>
      </c>
      <c r="W79">
        <v>44.663753999999997</v>
      </c>
      <c r="X79">
        <v>121.172088</v>
      </c>
      <c r="Y79">
        <v>0</v>
      </c>
      <c r="Z79">
        <v>6.2769219999999999</v>
      </c>
      <c r="AA79">
        <v>0</v>
      </c>
      <c r="AB79">
        <v>25.354960999999999</v>
      </c>
      <c r="AC79">
        <v>0</v>
      </c>
      <c r="AD79">
        <v>8.7943479999999994</v>
      </c>
      <c r="AE79">
        <v>15.862543000000001</v>
      </c>
      <c r="AF79">
        <v>18.982472000000001</v>
      </c>
      <c r="AG79">
        <v>41.944716999999997</v>
      </c>
      <c r="AH79">
        <v>67.457082999999997</v>
      </c>
      <c r="AI79">
        <v>0</v>
      </c>
      <c r="AJ79">
        <v>0</v>
      </c>
      <c r="AK79">
        <v>52.037578000000003</v>
      </c>
      <c r="AL79">
        <v>6.7112470000000002</v>
      </c>
      <c r="AM79">
        <v>5.0812569999999999</v>
      </c>
      <c r="AN79">
        <v>0.791825</v>
      </c>
      <c r="AO79">
        <v>0</v>
      </c>
      <c r="AP79">
        <v>0.246618</v>
      </c>
      <c r="AQ79">
        <v>39.842976999999998</v>
      </c>
      <c r="AR79">
        <v>38.257573999999998</v>
      </c>
      <c r="AS79">
        <v>5.8270030000000004</v>
      </c>
      <c r="AT79">
        <v>19.252016999999999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2471.8121529999989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653.78829399999995</v>
      </c>
      <c r="L80">
        <v>419.14973099999997</v>
      </c>
      <c r="M80">
        <v>88.559200000000004</v>
      </c>
      <c r="N80">
        <v>113.707125</v>
      </c>
      <c r="O80">
        <v>59.517558000000001</v>
      </c>
      <c r="P80">
        <v>118.760775</v>
      </c>
      <c r="Q80">
        <v>10.501965999999999</v>
      </c>
      <c r="R80">
        <v>40.80471</v>
      </c>
      <c r="S80">
        <v>25.403110000000002</v>
      </c>
      <c r="T80">
        <v>0</v>
      </c>
      <c r="U80">
        <v>403.108002</v>
      </c>
      <c r="V80">
        <v>19.954698</v>
      </c>
      <c r="W80">
        <v>44.663753999999997</v>
      </c>
      <c r="X80">
        <v>121.172088</v>
      </c>
      <c r="Y80">
        <v>0</v>
      </c>
      <c r="Z80">
        <v>6.2769219999999999</v>
      </c>
      <c r="AA80">
        <v>0</v>
      </c>
      <c r="AB80">
        <v>25.354960999999999</v>
      </c>
      <c r="AC80">
        <v>0</v>
      </c>
      <c r="AD80">
        <v>0</v>
      </c>
      <c r="AE80">
        <v>15.862543000000001</v>
      </c>
      <c r="AF80">
        <v>8.5421119999999995</v>
      </c>
      <c r="AG80">
        <v>41.944716999999997</v>
      </c>
      <c r="AH80">
        <v>36.463287999999999</v>
      </c>
      <c r="AI80">
        <v>0</v>
      </c>
      <c r="AJ80">
        <v>0</v>
      </c>
      <c r="AK80">
        <v>52.037578000000003</v>
      </c>
      <c r="AL80">
        <v>1.342249</v>
      </c>
      <c r="AM80">
        <v>0</v>
      </c>
      <c r="AN80">
        <v>0.791825</v>
      </c>
      <c r="AO80">
        <v>0</v>
      </c>
      <c r="AP80">
        <v>0.246618</v>
      </c>
      <c r="AQ80">
        <v>39.842976999999998</v>
      </c>
      <c r="AR80">
        <v>4.2508419999999996</v>
      </c>
      <c r="AS80">
        <v>5.8270030000000004</v>
      </c>
      <c r="AT80">
        <v>19.252016999999999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2377.1266629999986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653.78829399999995</v>
      </c>
      <c r="L81">
        <v>419.14973099999997</v>
      </c>
      <c r="M81">
        <v>88.559200000000004</v>
      </c>
      <c r="N81">
        <v>113.707125</v>
      </c>
      <c r="O81">
        <v>59.517558000000001</v>
      </c>
      <c r="P81">
        <v>118.760775</v>
      </c>
      <c r="Q81">
        <v>10.501965999999999</v>
      </c>
      <c r="R81">
        <v>40.80471</v>
      </c>
      <c r="S81">
        <v>25.403110000000002</v>
      </c>
      <c r="T81">
        <v>0</v>
      </c>
      <c r="U81">
        <v>403.108002</v>
      </c>
      <c r="V81">
        <v>19.954698</v>
      </c>
      <c r="W81">
        <v>44.663753999999997</v>
      </c>
      <c r="X81">
        <v>121.172088</v>
      </c>
      <c r="Y81">
        <v>0</v>
      </c>
      <c r="Z81">
        <v>0</v>
      </c>
      <c r="AA81">
        <v>0</v>
      </c>
      <c r="AB81">
        <v>3.2078639999999998</v>
      </c>
      <c r="AC81">
        <v>0</v>
      </c>
      <c r="AD81">
        <v>0</v>
      </c>
      <c r="AE81">
        <v>15.862543000000001</v>
      </c>
      <c r="AF81">
        <v>8.5421119999999995</v>
      </c>
      <c r="AG81">
        <v>41.944716999999997</v>
      </c>
      <c r="AH81">
        <v>18.231643999999999</v>
      </c>
      <c r="AI81">
        <v>0</v>
      </c>
      <c r="AJ81">
        <v>0</v>
      </c>
      <c r="AK81">
        <v>52.037578000000003</v>
      </c>
      <c r="AL81">
        <v>1.342249</v>
      </c>
      <c r="AM81">
        <v>0</v>
      </c>
      <c r="AN81">
        <v>0.791825</v>
      </c>
      <c r="AO81">
        <v>0</v>
      </c>
      <c r="AP81">
        <v>0.246618</v>
      </c>
      <c r="AQ81">
        <v>39.842976999999998</v>
      </c>
      <c r="AR81">
        <v>2.6567759999999998</v>
      </c>
      <c r="AS81">
        <v>5.8270030000000004</v>
      </c>
      <c r="AT81">
        <v>19.252016999999999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2328.8769339999985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653.78829399999995</v>
      </c>
      <c r="L82">
        <v>419.14973099999997</v>
      </c>
      <c r="M82">
        <v>88.559200000000004</v>
      </c>
      <c r="N82">
        <v>113.707125</v>
      </c>
      <c r="O82">
        <v>59.517558000000001</v>
      </c>
      <c r="P82">
        <v>118.760775</v>
      </c>
      <c r="Q82">
        <v>10.501965999999999</v>
      </c>
      <c r="R82">
        <v>40.80471</v>
      </c>
      <c r="S82">
        <v>25.403110000000002</v>
      </c>
      <c r="T82">
        <v>0</v>
      </c>
      <c r="U82">
        <v>403.108002</v>
      </c>
      <c r="V82">
        <v>19.954698</v>
      </c>
      <c r="W82">
        <v>44.663753999999997</v>
      </c>
      <c r="X82">
        <v>121.172088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15.862543000000001</v>
      </c>
      <c r="AF82">
        <v>8.5421119999999995</v>
      </c>
      <c r="AG82">
        <v>41.944716999999997</v>
      </c>
      <c r="AH82">
        <v>0</v>
      </c>
      <c r="AI82">
        <v>0</v>
      </c>
      <c r="AJ82">
        <v>0</v>
      </c>
      <c r="AK82">
        <v>52.037578000000003</v>
      </c>
      <c r="AL82">
        <v>1.342249</v>
      </c>
      <c r="AM82">
        <v>0</v>
      </c>
      <c r="AN82">
        <v>0.791825</v>
      </c>
      <c r="AO82">
        <v>0</v>
      </c>
      <c r="AP82">
        <v>0.246618</v>
      </c>
      <c r="AQ82">
        <v>25.349108000000001</v>
      </c>
      <c r="AR82">
        <v>2.6567759999999998</v>
      </c>
      <c r="AS82">
        <v>5.8270030000000004</v>
      </c>
      <c r="AT82">
        <v>19.252016999999999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2292.9435569999987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653.78829399999995</v>
      </c>
      <c r="L83">
        <v>419.14973099999997</v>
      </c>
      <c r="M83">
        <v>88.559200000000004</v>
      </c>
      <c r="N83">
        <v>113.707125</v>
      </c>
      <c r="O83">
        <v>59.517558000000001</v>
      </c>
      <c r="P83">
        <v>118.760775</v>
      </c>
      <c r="Q83">
        <v>10.501965999999999</v>
      </c>
      <c r="R83">
        <v>40.80471</v>
      </c>
      <c r="S83">
        <v>25.403110000000002</v>
      </c>
      <c r="T83">
        <v>0</v>
      </c>
      <c r="U83">
        <v>403.108002</v>
      </c>
      <c r="V83">
        <v>19.954698</v>
      </c>
      <c r="W83">
        <v>44.663753999999997</v>
      </c>
      <c r="X83">
        <v>121.172088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15.862543000000001</v>
      </c>
      <c r="AF83">
        <v>8.5421119999999995</v>
      </c>
      <c r="AG83">
        <v>41.944716999999997</v>
      </c>
      <c r="AH83">
        <v>0</v>
      </c>
      <c r="AI83">
        <v>0</v>
      </c>
      <c r="AJ83">
        <v>0</v>
      </c>
      <c r="AK83">
        <v>52.037578000000003</v>
      </c>
      <c r="AL83">
        <v>1.342249</v>
      </c>
      <c r="AM83">
        <v>0</v>
      </c>
      <c r="AN83">
        <v>0.791825</v>
      </c>
      <c r="AO83">
        <v>0</v>
      </c>
      <c r="AP83">
        <v>0.246618</v>
      </c>
      <c r="AQ83">
        <v>25.349108000000001</v>
      </c>
      <c r="AR83">
        <v>2.6567759999999998</v>
      </c>
      <c r="AS83">
        <v>5.8270030000000004</v>
      </c>
      <c r="AT83">
        <v>19.252016999999999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2292.9435569999987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654.07697800000005</v>
      </c>
      <c r="L84">
        <v>419.14973099999997</v>
      </c>
      <c r="M84">
        <v>88.559200000000004</v>
      </c>
      <c r="N84">
        <v>113.707125</v>
      </c>
      <c r="O84">
        <v>59.517558000000001</v>
      </c>
      <c r="P84">
        <v>118.760775</v>
      </c>
      <c r="Q84">
        <v>10.501965999999999</v>
      </c>
      <c r="R84">
        <v>40.80471</v>
      </c>
      <c r="S84">
        <v>25.403110000000002</v>
      </c>
      <c r="T84">
        <v>0</v>
      </c>
      <c r="U84">
        <v>403.108002</v>
      </c>
      <c r="V84">
        <v>19.954698</v>
      </c>
      <c r="W84">
        <v>44.663753999999997</v>
      </c>
      <c r="X84">
        <v>121.172088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15.862543000000001</v>
      </c>
      <c r="AF84">
        <v>8.5421119999999995</v>
      </c>
      <c r="AG84">
        <v>41.944716999999997</v>
      </c>
      <c r="AH84">
        <v>0</v>
      </c>
      <c r="AI84">
        <v>0</v>
      </c>
      <c r="AJ84">
        <v>0</v>
      </c>
      <c r="AK84">
        <v>52.037578000000003</v>
      </c>
      <c r="AL84">
        <v>1.342249</v>
      </c>
      <c r="AM84">
        <v>0</v>
      </c>
      <c r="AN84">
        <v>0.791825</v>
      </c>
      <c r="AO84">
        <v>0</v>
      </c>
      <c r="AP84">
        <v>0.246618</v>
      </c>
      <c r="AQ84">
        <v>25.349108000000001</v>
      </c>
      <c r="AR84">
        <v>2.6567759999999998</v>
      </c>
      <c r="AS84">
        <v>5.8270030000000004</v>
      </c>
      <c r="AT84">
        <v>19.252016999999999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2293.2322409999988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583.13403200000005</v>
      </c>
      <c r="L85">
        <v>400.39597300000003</v>
      </c>
      <c r="M85">
        <v>88.559200000000004</v>
      </c>
      <c r="N85">
        <v>113.707125</v>
      </c>
      <c r="O85">
        <v>59.517558000000001</v>
      </c>
      <c r="P85">
        <v>118.760775</v>
      </c>
      <c r="Q85">
        <v>9.7597050000000003</v>
      </c>
      <c r="R85">
        <v>40.80471</v>
      </c>
      <c r="S85">
        <v>22.801106000000001</v>
      </c>
      <c r="T85">
        <v>0</v>
      </c>
      <c r="U85">
        <v>403.108002</v>
      </c>
      <c r="V85">
        <v>19.954698</v>
      </c>
      <c r="W85">
        <v>44.663753999999997</v>
      </c>
      <c r="X85">
        <v>121.172088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15.862543000000001</v>
      </c>
      <c r="AF85">
        <v>8.5421119999999995</v>
      </c>
      <c r="AG85">
        <v>41.944716999999997</v>
      </c>
      <c r="AH85">
        <v>0</v>
      </c>
      <c r="AI85">
        <v>0</v>
      </c>
      <c r="AJ85">
        <v>0</v>
      </c>
      <c r="AK85">
        <v>52.037578000000003</v>
      </c>
      <c r="AL85">
        <v>1.342249</v>
      </c>
      <c r="AM85">
        <v>0</v>
      </c>
      <c r="AN85">
        <v>0.791825</v>
      </c>
      <c r="AO85">
        <v>0</v>
      </c>
      <c r="AP85">
        <v>0.246618</v>
      </c>
      <c r="AQ85">
        <v>25.349108000000001</v>
      </c>
      <c r="AR85">
        <v>2.6567759999999998</v>
      </c>
      <c r="AS85">
        <v>5.8270030000000004</v>
      </c>
      <c r="AT85">
        <v>19.252016999999999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2200.1912719999982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583.35340799999994</v>
      </c>
      <c r="L86">
        <v>400.39597300000003</v>
      </c>
      <c r="M86">
        <v>88.559200000000004</v>
      </c>
      <c r="N86">
        <v>113.707125</v>
      </c>
      <c r="O86">
        <v>59.517558000000001</v>
      </c>
      <c r="P86">
        <v>118.760775</v>
      </c>
      <c r="Q86">
        <v>9.7597050000000003</v>
      </c>
      <c r="R86">
        <v>40.80471</v>
      </c>
      <c r="S86">
        <v>22.801106000000001</v>
      </c>
      <c r="T86">
        <v>0</v>
      </c>
      <c r="U86">
        <v>403.108002</v>
      </c>
      <c r="V86">
        <v>19.954698</v>
      </c>
      <c r="W86">
        <v>44.663753999999997</v>
      </c>
      <c r="X86">
        <v>121.172088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15.862543000000001</v>
      </c>
      <c r="AF86">
        <v>8.5421119999999995</v>
      </c>
      <c r="AG86">
        <v>41.944716999999997</v>
      </c>
      <c r="AH86">
        <v>0</v>
      </c>
      <c r="AI86">
        <v>0</v>
      </c>
      <c r="AJ86">
        <v>0</v>
      </c>
      <c r="AK86">
        <v>52.037578000000003</v>
      </c>
      <c r="AL86">
        <v>1.342249</v>
      </c>
      <c r="AM86">
        <v>0</v>
      </c>
      <c r="AN86">
        <v>0.791825</v>
      </c>
      <c r="AO86">
        <v>0</v>
      </c>
      <c r="AP86">
        <v>0.246618</v>
      </c>
      <c r="AQ86">
        <v>25.349108000000001</v>
      </c>
      <c r="AR86">
        <v>2.6567759999999998</v>
      </c>
      <c r="AS86">
        <v>5.8270030000000004</v>
      </c>
      <c r="AT86">
        <v>19.252016999999999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2200.4106479999982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579.31145100000003</v>
      </c>
      <c r="L87">
        <v>349.69660099999999</v>
      </c>
      <c r="M87">
        <v>88.559200000000004</v>
      </c>
      <c r="N87">
        <v>113.707125</v>
      </c>
      <c r="O87">
        <v>59.517558000000001</v>
      </c>
      <c r="P87">
        <v>118.760775</v>
      </c>
      <c r="Q87">
        <v>9.7597050000000003</v>
      </c>
      <c r="R87">
        <v>40.80471</v>
      </c>
      <c r="S87">
        <v>22.801106000000001</v>
      </c>
      <c r="T87">
        <v>0</v>
      </c>
      <c r="U87">
        <v>403.108002</v>
      </c>
      <c r="V87">
        <v>17.461886</v>
      </c>
      <c r="W87">
        <v>44.663753999999997</v>
      </c>
      <c r="X87">
        <v>121.172088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15.862543000000001</v>
      </c>
      <c r="AF87">
        <v>8.5421119999999995</v>
      </c>
      <c r="AG87">
        <v>41.944716999999997</v>
      </c>
      <c r="AH87">
        <v>0</v>
      </c>
      <c r="AI87">
        <v>0</v>
      </c>
      <c r="AJ87">
        <v>0</v>
      </c>
      <c r="AK87">
        <v>52.037578000000003</v>
      </c>
      <c r="AL87">
        <v>1.342249</v>
      </c>
      <c r="AM87">
        <v>0</v>
      </c>
      <c r="AN87">
        <v>0.791825</v>
      </c>
      <c r="AO87">
        <v>0</v>
      </c>
      <c r="AP87">
        <v>0.246618</v>
      </c>
      <c r="AQ87">
        <v>25.349108000000001</v>
      </c>
      <c r="AR87">
        <v>2.6567759999999998</v>
      </c>
      <c r="AS87">
        <v>4.5321129999999998</v>
      </c>
      <c r="AT87">
        <v>19.252016999999999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2141.8816169999991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579.31145100000003</v>
      </c>
      <c r="L88">
        <v>311.34566000000001</v>
      </c>
      <c r="M88">
        <v>88.559200000000004</v>
      </c>
      <c r="N88">
        <v>113.707125</v>
      </c>
      <c r="O88">
        <v>59.517558000000001</v>
      </c>
      <c r="P88">
        <v>118.760775</v>
      </c>
      <c r="Q88">
        <v>9.7597050000000003</v>
      </c>
      <c r="R88">
        <v>40.80471</v>
      </c>
      <c r="S88">
        <v>22.801106000000001</v>
      </c>
      <c r="T88">
        <v>0</v>
      </c>
      <c r="U88">
        <v>403.108002</v>
      </c>
      <c r="V88">
        <v>17.461886</v>
      </c>
      <c r="W88">
        <v>44.663753999999997</v>
      </c>
      <c r="X88">
        <v>121.172088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15.862543000000001</v>
      </c>
      <c r="AF88">
        <v>8.5421119999999995</v>
      </c>
      <c r="AG88">
        <v>41.944716999999997</v>
      </c>
      <c r="AH88">
        <v>0</v>
      </c>
      <c r="AI88">
        <v>0</v>
      </c>
      <c r="AJ88">
        <v>0</v>
      </c>
      <c r="AK88">
        <v>52.037578000000003</v>
      </c>
      <c r="AL88">
        <v>1.342249</v>
      </c>
      <c r="AM88">
        <v>0</v>
      </c>
      <c r="AN88">
        <v>0.791825</v>
      </c>
      <c r="AO88">
        <v>0</v>
      </c>
      <c r="AP88">
        <v>0.246618</v>
      </c>
      <c r="AQ88">
        <v>25.349108000000001</v>
      </c>
      <c r="AR88">
        <v>38.257573999999998</v>
      </c>
      <c r="AS88">
        <v>4.5321129999999998</v>
      </c>
      <c r="AT88">
        <v>19.252016999999999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2139.1314739999998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524.53999199999998</v>
      </c>
      <c r="L89">
        <v>235.28811200000001</v>
      </c>
      <c r="M89">
        <v>88.559200000000004</v>
      </c>
      <c r="N89">
        <v>113.707125</v>
      </c>
      <c r="O89">
        <v>59.517558000000001</v>
      </c>
      <c r="P89">
        <v>118.760775</v>
      </c>
      <c r="Q89">
        <v>9.7597050000000003</v>
      </c>
      <c r="R89">
        <v>40.80471</v>
      </c>
      <c r="S89">
        <v>22.801106000000001</v>
      </c>
      <c r="T89">
        <v>0</v>
      </c>
      <c r="U89">
        <v>403.108002</v>
      </c>
      <c r="V89">
        <v>17.461886</v>
      </c>
      <c r="W89">
        <v>44.663753999999997</v>
      </c>
      <c r="X89">
        <v>121.172088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15.862543000000001</v>
      </c>
      <c r="AF89">
        <v>8.5421119999999995</v>
      </c>
      <c r="AG89">
        <v>41.944716999999997</v>
      </c>
      <c r="AH89">
        <v>0</v>
      </c>
      <c r="AI89">
        <v>0</v>
      </c>
      <c r="AJ89">
        <v>0</v>
      </c>
      <c r="AK89">
        <v>52.037578000000003</v>
      </c>
      <c r="AL89">
        <v>1.342249</v>
      </c>
      <c r="AM89">
        <v>0</v>
      </c>
      <c r="AN89">
        <v>0.791825</v>
      </c>
      <c r="AO89">
        <v>0</v>
      </c>
      <c r="AP89">
        <v>0.246618</v>
      </c>
      <c r="AQ89">
        <v>13.280991999999999</v>
      </c>
      <c r="AR89">
        <v>38.257573999999998</v>
      </c>
      <c r="AS89">
        <v>4.5321129999999998</v>
      </c>
      <c r="AT89">
        <v>19.252016999999999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1996.2343509999996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476.40999199999999</v>
      </c>
      <c r="L90">
        <v>234.18460099999999</v>
      </c>
      <c r="M90">
        <v>88.559200000000004</v>
      </c>
      <c r="N90">
        <v>113.707125</v>
      </c>
      <c r="O90">
        <v>59.517558000000001</v>
      </c>
      <c r="P90">
        <v>118.760775</v>
      </c>
      <c r="Q90">
        <v>9.7597050000000003</v>
      </c>
      <c r="R90">
        <v>36.215899999999998</v>
      </c>
      <c r="S90">
        <v>19.339115</v>
      </c>
      <c r="T90">
        <v>0</v>
      </c>
      <c r="U90">
        <v>403.108002</v>
      </c>
      <c r="V90">
        <v>17.461886</v>
      </c>
      <c r="W90">
        <v>44.663753999999997</v>
      </c>
      <c r="X90">
        <v>121.172088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15.862543000000001</v>
      </c>
      <c r="AF90">
        <v>8.5421119999999995</v>
      </c>
      <c r="AG90">
        <v>41.944716999999997</v>
      </c>
      <c r="AH90">
        <v>0</v>
      </c>
      <c r="AI90">
        <v>0</v>
      </c>
      <c r="AJ90">
        <v>0</v>
      </c>
      <c r="AK90">
        <v>52.037578000000003</v>
      </c>
      <c r="AL90">
        <v>1.342249</v>
      </c>
      <c r="AM90">
        <v>0</v>
      </c>
      <c r="AN90">
        <v>0.791825</v>
      </c>
      <c r="AO90">
        <v>0</v>
      </c>
      <c r="AP90">
        <v>0.246618</v>
      </c>
      <c r="AQ90">
        <v>13.280991999999999</v>
      </c>
      <c r="AR90">
        <v>4.2508419999999996</v>
      </c>
      <c r="AS90">
        <v>4.5321129999999998</v>
      </c>
      <c r="AT90">
        <v>19.252016999999999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1904.9433069999998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428.27999199999999</v>
      </c>
      <c r="L91">
        <v>234.18460099999999</v>
      </c>
      <c r="M91">
        <v>88.559200000000004</v>
      </c>
      <c r="N91">
        <v>113.707125</v>
      </c>
      <c r="O91">
        <v>59.517558000000001</v>
      </c>
      <c r="P91">
        <v>118.760775</v>
      </c>
      <c r="Q91">
        <v>9.7597050000000003</v>
      </c>
      <c r="R91">
        <v>36.215899999999998</v>
      </c>
      <c r="S91">
        <v>19.339115</v>
      </c>
      <c r="T91">
        <v>0</v>
      </c>
      <c r="U91">
        <v>403.108002</v>
      </c>
      <c r="V91">
        <v>17.461886</v>
      </c>
      <c r="W91">
        <v>44.663753999999997</v>
      </c>
      <c r="X91">
        <v>133.99578199999999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1.8525240000000001</v>
      </c>
      <c r="AF91">
        <v>8.5421119999999995</v>
      </c>
      <c r="AG91">
        <v>41.944716999999997</v>
      </c>
      <c r="AH91">
        <v>0</v>
      </c>
      <c r="AI91">
        <v>0</v>
      </c>
      <c r="AJ91">
        <v>0</v>
      </c>
      <c r="AK91">
        <v>52.037578000000003</v>
      </c>
      <c r="AL91">
        <v>1.342249</v>
      </c>
      <c r="AM91">
        <v>0</v>
      </c>
      <c r="AN91">
        <v>0.791825</v>
      </c>
      <c r="AO91">
        <v>0</v>
      </c>
      <c r="AP91">
        <v>0.246618</v>
      </c>
      <c r="AQ91">
        <v>13.280991999999999</v>
      </c>
      <c r="AR91">
        <v>2.6567759999999998</v>
      </c>
      <c r="AS91">
        <v>4.5321129999999998</v>
      </c>
      <c r="AT91">
        <v>19.252016999999999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1854.0329159999997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428.27999199999999</v>
      </c>
      <c r="L92">
        <v>234.18460099999999</v>
      </c>
      <c r="M92">
        <v>88.559200000000004</v>
      </c>
      <c r="N92">
        <v>113.707125</v>
      </c>
      <c r="O92">
        <v>59.517558000000001</v>
      </c>
      <c r="P92">
        <v>118.760775</v>
      </c>
      <c r="Q92">
        <v>9.7597050000000003</v>
      </c>
      <c r="R92">
        <v>30.435198</v>
      </c>
      <c r="S92">
        <v>19.339115</v>
      </c>
      <c r="T92">
        <v>0</v>
      </c>
      <c r="U92">
        <v>403.108002</v>
      </c>
      <c r="V92">
        <v>17.461886</v>
      </c>
      <c r="W92">
        <v>44.663753999999997</v>
      </c>
      <c r="X92">
        <v>141.99854099999999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1.8525240000000001</v>
      </c>
      <c r="AF92">
        <v>8.5421119999999995</v>
      </c>
      <c r="AG92">
        <v>41.944716999999997</v>
      </c>
      <c r="AH92">
        <v>0</v>
      </c>
      <c r="AI92">
        <v>0</v>
      </c>
      <c r="AJ92">
        <v>0</v>
      </c>
      <c r="AK92">
        <v>52.037578000000003</v>
      </c>
      <c r="AL92">
        <v>1.342249</v>
      </c>
      <c r="AM92">
        <v>0</v>
      </c>
      <c r="AN92">
        <v>0.791825</v>
      </c>
      <c r="AO92">
        <v>0</v>
      </c>
      <c r="AP92">
        <v>0.246618</v>
      </c>
      <c r="AQ92">
        <v>13.280991999999999</v>
      </c>
      <c r="AR92">
        <v>2.6567759999999998</v>
      </c>
      <c r="AS92">
        <v>4.5321129999999998</v>
      </c>
      <c r="AT92">
        <v>19.252016999999999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1856.2549729999996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360.89799199999999</v>
      </c>
      <c r="L93">
        <v>234.18460099999999</v>
      </c>
      <c r="M93">
        <v>88.559200000000004</v>
      </c>
      <c r="N93">
        <v>113.707125</v>
      </c>
      <c r="O93">
        <v>59.517558000000001</v>
      </c>
      <c r="P93">
        <v>118.760775</v>
      </c>
      <c r="Q93">
        <v>9.7597050000000003</v>
      </c>
      <c r="R93">
        <v>30.435198</v>
      </c>
      <c r="S93">
        <v>19.339115</v>
      </c>
      <c r="T93">
        <v>0</v>
      </c>
      <c r="U93">
        <v>403.108002</v>
      </c>
      <c r="V93">
        <v>17.461886</v>
      </c>
      <c r="W93">
        <v>44.663753999999997</v>
      </c>
      <c r="X93">
        <v>141.99854099999999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1.8525240000000001</v>
      </c>
      <c r="AF93">
        <v>8.5421119999999995</v>
      </c>
      <c r="AG93">
        <v>41.944716999999997</v>
      </c>
      <c r="AH93">
        <v>0</v>
      </c>
      <c r="AI93">
        <v>0</v>
      </c>
      <c r="AJ93">
        <v>0</v>
      </c>
      <c r="AK93">
        <v>52.037578000000003</v>
      </c>
      <c r="AL93">
        <v>1.342249</v>
      </c>
      <c r="AM93">
        <v>0</v>
      </c>
      <c r="AN93">
        <v>0.791825</v>
      </c>
      <c r="AO93">
        <v>0</v>
      </c>
      <c r="AP93">
        <v>0.246618</v>
      </c>
      <c r="AQ93">
        <v>0</v>
      </c>
      <c r="AR93">
        <v>2.6567759999999998</v>
      </c>
      <c r="AS93">
        <v>4.5321129999999998</v>
      </c>
      <c r="AT93">
        <v>19.252016999999999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1775.591981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360.89799199999999</v>
      </c>
      <c r="L94">
        <v>234.18460099999999</v>
      </c>
      <c r="M94">
        <v>88.559200000000004</v>
      </c>
      <c r="N94">
        <v>113.707125</v>
      </c>
      <c r="O94">
        <v>59.517558000000001</v>
      </c>
      <c r="P94">
        <v>118.760775</v>
      </c>
      <c r="Q94">
        <v>9.7597050000000003</v>
      </c>
      <c r="R94">
        <v>30.435198</v>
      </c>
      <c r="S94">
        <v>19.339115</v>
      </c>
      <c r="T94">
        <v>0</v>
      </c>
      <c r="U94">
        <v>403.108002</v>
      </c>
      <c r="V94">
        <v>17.461886</v>
      </c>
      <c r="W94">
        <v>44.663753999999997</v>
      </c>
      <c r="X94">
        <v>141.99854099999999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1.8525240000000001</v>
      </c>
      <c r="AF94">
        <v>8.5421119999999995</v>
      </c>
      <c r="AG94">
        <v>41.944716999999997</v>
      </c>
      <c r="AH94">
        <v>0</v>
      </c>
      <c r="AI94">
        <v>0</v>
      </c>
      <c r="AJ94">
        <v>0</v>
      </c>
      <c r="AK94">
        <v>52.037578000000003</v>
      </c>
      <c r="AL94">
        <v>1.342249</v>
      </c>
      <c r="AM94">
        <v>0</v>
      </c>
      <c r="AN94">
        <v>0.791825</v>
      </c>
      <c r="AO94">
        <v>0</v>
      </c>
      <c r="AP94">
        <v>0.246618</v>
      </c>
      <c r="AQ94">
        <v>0</v>
      </c>
      <c r="AR94">
        <v>2.6567759999999998</v>
      </c>
      <c r="AS94">
        <v>4.5321129999999998</v>
      </c>
      <c r="AT94">
        <v>19.252016999999999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1775.591981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360.89799199999999</v>
      </c>
      <c r="L95">
        <v>231.50530000000001</v>
      </c>
      <c r="M95">
        <v>88.559200000000004</v>
      </c>
      <c r="N95">
        <v>113.707125</v>
      </c>
      <c r="O95">
        <v>59.517558000000001</v>
      </c>
      <c r="P95">
        <v>118.760775</v>
      </c>
      <c r="Q95">
        <v>8.5163150000000005</v>
      </c>
      <c r="R95">
        <v>30.435198</v>
      </c>
      <c r="S95">
        <v>14.920299999999999</v>
      </c>
      <c r="T95">
        <v>0</v>
      </c>
      <c r="U95">
        <v>403.108002</v>
      </c>
      <c r="V95">
        <v>16.484909999999999</v>
      </c>
      <c r="W95">
        <v>37.364736999999998</v>
      </c>
      <c r="X95">
        <v>101.64430299999999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1.8525240000000001</v>
      </c>
      <c r="AF95">
        <v>8.5421119999999995</v>
      </c>
      <c r="AG95">
        <v>41.944716999999997</v>
      </c>
      <c r="AH95">
        <v>0</v>
      </c>
      <c r="AI95">
        <v>0</v>
      </c>
      <c r="AJ95">
        <v>0</v>
      </c>
      <c r="AK95">
        <v>52.037578000000003</v>
      </c>
      <c r="AL95">
        <v>1.342249</v>
      </c>
      <c r="AM95">
        <v>0</v>
      </c>
      <c r="AN95">
        <v>0.791825</v>
      </c>
      <c r="AO95">
        <v>0</v>
      </c>
      <c r="AP95">
        <v>0.246618</v>
      </c>
      <c r="AQ95">
        <v>0</v>
      </c>
      <c r="AR95">
        <v>2.6567759999999998</v>
      </c>
      <c r="AS95">
        <v>4.5321129999999998</v>
      </c>
      <c r="AT95">
        <v>19.252016999999999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1718.620244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360.89799199999999</v>
      </c>
      <c r="L96">
        <v>231.50530000000001</v>
      </c>
      <c r="M96">
        <v>88.559200000000004</v>
      </c>
      <c r="N96">
        <v>113.707125</v>
      </c>
      <c r="O96">
        <v>59.517558000000001</v>
      </c>
      <c r="P96">
        <v>118.760775</v>
      </c>
      <c r="Q96">
        <v>8.5163150000000005</v>
      </c>
      <c r="R96">
        <v>23.458179000000001</v>
      </c>
      <c r="S96">
        <v>14.920299999999999</v>
      </c>
      <c r="T96">
        <v>0</v>
      </c>
      <c r="U96">
        <v>403.108002</v>
      </c>
      <c r="V96">
        <v>16.484909999999999</v>
      </c>
      <c r="W96">
        <v>36.599111000000001</v>
      </c>
      <c r="X96">
        <v>101.64430299999999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1.8525240000000001</v>
      </c>
      <c r="AF96">
        <v>8.5421119999999995</v>
      </c>
      <c r="AG96">
        <v>41.944716999999997</v>
      </c>
      <c r="AH96">
        <v>0</v>
      </c>
      <c r="AI96">
        <v>0</v>
      </c>
      <c r="AJ96">
        <v>0</v>
      </c>
      <c r="AK96">
        <v>52.037578000000003</v>
      </c>
      <c r="AL96">
        <v>1.342249</v>
      </c>
      <c r="AM96">
        <v>0</v>
      </c>
      <c r="AN96">
        <v>0.791825</v>
      </c>
      <c r="AO96">
        <v>0</v>
      </c>
      <c r="AP96">
        <v>0.246618</v>
      </c>
      <c r="AQ96">
        <v>0</v>
      </c>
      <c r="AR96">
        <v>2.6567759999999998</v>
      </c>
      <c r="AS96">
        <v>4.5321129999999998</v>
      </c>
      <c r="AT96">
        <v>19.252016999999999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1710.8775989999999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360.89799199999999</v>
      </c>
      <c r="L97">
        <v>231.50530000000001</v>
      </c>
      <c r="M97">
        <v>88.559200000000004</v>
      </c>
      <c r="N97">
        <v>113.707125</v>
      </c>
      <c r="O97">
        <v>59.517558000000001</v>
      </c>
      <c r="P97">
        <v>118.760775</v>
      </c>
      <c r="Q97">
        <v>8.5163150000000005</v>
      </c>
      <c r="R97">
        <v>23.102399999999999</v>
      </c>
      <c r="S97">
        <v>14.920299999999999</v>
      </c>
      <c r="T97">
        <v>0</v>
      </c>
      <c r="U97">
        <v>403.108002</v>
      </c>
      <c r="V97">
        <v>16.484909999999999</v>
      </c>
      <c r="W97">
        <v>36.599111000000001</v>
      </c>
      <c r="X97">
        <v>101.64430299999999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1.8525240000000001</v>
      </c>
      <c r="AF97">
        <v>8.5421119999999995</v>
      </c>
      <c r="AG97">
        <v>41.944716999999997</v>
      </c>
      <c r="AH97">
        <v>0</v>
      </c>
      <c r="AI97">
        <v>0</v>
      </c>
      <c r="AJ97">
        <v>0</v>
      </c>
      <c r="AK97">
        <v>52.037578000000003</v>
      </c>
      <c r="AL97">
        <v>1.342249</v>
      </c>
      <c r="AM97">
        <v>0</v>
      </c>
      <c r="AN97">
        <v>0.791825</v>
      </c>
      <c r="AO97">
        <v>0</v>
      </c>
      <c r="AP97">
        <v>0.246618</v>
      </c>
      <c r="AQ97">
        <v>0</v>
      </c>
      <c r="AR97">
        <v>2.6567759999999998</v>
      </c>
      <c r="AS97">
        <v>4.5321129999999998</v>
      </c>
      <c r="AT97">
        <v>19.252016999999999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1710.5218199999999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360.89799199999999</v>
      </c>
      <c r="L98">
        <v>231.50530000000001</v>
      </c>
      <c r="M98">
        <v>88.559200000000004</v>
      </c>
      <c r="N98">
        <v>113.707125</v>
      </c>
      <c r="O98">
        <v>59.517558000000001</v>
      </c>
      <c r="P98">
        <v>118.760775</v>
      </c>
      <c r="Q98">
        <v>8.5163150000000005</v>
      </c>
      <c r="R98">
        <v>28.883102000000001</v>
      </c>
      <c r="S98">
        <v>18.382290999999999</v>
      </c>
      <c r="T98">
        <v>0</v>
      </c>
      <c r="U98">
        <v>403.108002</v>
      </c>
      <c r="V98">
        <v>16.484909999999999</v>
      </c>
      <c r="W98">
        <v>36.599111000000001</v>
      </c>
      <c r="X98">
        <v>101.64430299999999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1.8525240000000001</v>
      </c>
      <c r="AF98">
        <v>8.5421119999999995</v>
      </c>
      <c r="AG98">
        <v>41.944716999999997</v>
      </c>
      <c r="AH98">
        <v>0</v>
      </c>
      <c r="AI98">
        <v>0</v>
      </c>
      <c r="AJ98">
        <v>0</v>
      </c>
      <c r="AK98">
        <v>52.037578000000003</v>
      </c>
      <c r="AL98">
        <v>1.342249</v>
      </c>
      <c r="AM98">
        <v>0</v>
      </c>
      <c r="AN98">
        <v>0.791825</v>
      </c>
      <c r="AO98">
        <v>0</v>
      </c>
      <c r="AP98">
        <v>0.246618</v>
      </c>
      <c r="AQ98">
        <v>0</v>
      </c>
      <c r="AR98">
        <v>2.6567759999999998</v>
      </c>
      <c r="AS98">
        <v>4.5321129999999998</v>
      </c>
      <c r="AT98">
        <v>19.252016999999999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1719.7645129999999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11.344184327499994</v>
      </c>
      <c r="L99">
        <f t="shared" si="2"/>
        <v>7.6057596010000035</v>
      </c>
      <c r="M99">
        <f t="shared" si="2"/>
        <v>2.1110903814999968</v>
      </c>
      <c r="N99">
        <f t="shared" si="2"/>
        <v>2.7289710000000031</v>
      </c>
      <c r="O99">
        <f t="shared" si="2"/>
        <v>1.4284213919999971</v>
      </c>
      <c r="P99">
        <f t="shared" si="2"/>
        <v>2.8651668710000022</v>
      </c>
      <c r="Q99">
        <f t="shared" si="2"/>
        <v>0.2247207757500001</v>
      </c>
      <c r="R99">
        <f t="shared" si="2"/>
        <v>0.78442310699999951</v>
      </c>
      <c r="S99">
        <f t="shared" si="2"/>
        <v>0.48442893049999936</v>
      </c>
      <c r="T99">
        <f t="shared" si="2"/>
        <v>0</v>
      </c>
      <c r="U99">
        <f t="shared" si="2"/>
        <v>9.6745920480000152</v>
      </c>
      <c r="V99">
        <f t="shared" si="2"/>
        <v>0.4048957574999999</v>
      </c>
      <c r="W99">
        <f t="shared" si="2"/>
        <v>0.92609962475000074</v>
      </c>
      <c r="X99">
        <f t="shared" si="2"/>
        <v>2.628917948999999</v>
      </c>
      <c r="Y99">
        <f t="shared" si="2"/>
        <v>0</v>
      </c>
      <c r="Z99">
        <f t="shared" si="2"/>
        <v>6.2258849500000026E-2</v>
      </c>
      <c r="AA99">
        <f t="shared" si="2"/>
        <v>8.1216867749999991E-2</v>
      </c>
      <c r="AB99">
        <f t="shared" si="2"/>
        <v>9.8263305000000009E-2</v>
      </c>
      <c r="AC99">
        <f t="shared" si="2"/>
        <v>0</v>
      </c>
      <c r="AD99">
        <f t="shared" si="2"/>
        <v>7.9445416000000005E-2</v>
      </c>
      <c r="AE99">
        <f t="shared" si="2"/>
        <v>0.23915340450000003</v>
      </c>
      <c r="AF99">
        <f t="shared" si="2"/>
        <v>0.27002565899999997</v>
      </c>
      <c r="AG99">
        <f t="shared" si="2"/>
        <v>1.0066732079999987</v>
      </c>
      <c r="AH99">
        <f t="shared" si="2"/>
        <v>0.51262824875000024</v>
      </c>
      <c r="AI99">
        <f t="shared" si="2"/>
        <v>0</v>
      </c>
      <c r="AJ99">
        <f t="shared" si="2"/>
        <v>0</v>
      </c>
      <c r="AK99">
        <f t="shared" si="2"/>
        <v>1.2489018720000011</v>
      </c>
      <c r="AL99">
        <f t="shared" si="2"/>
        <v>0.18713193450000001</v>
      </c>
      <c r="AM99">
        <f t="shared" si="2"/>
        <v>4.6192928749999994E-2</v>
      </c>
      <c r="AN99">
        <f t="shared" si="2"/>
        <v>1.9003800000000032E-2</v>
      </c>
      <c r="AO99">
        <f t="shared" si="2"/>
        <v>0</v>
      </c>
      <c r="AP99">
        <f t="shared" si="2"/>
        <v>8.0767425000000045E-3</v>
      </c>
      <c r="AQ99">
        <f t="shared" si="2"/>
        <v>0.46089288024999997</v>
      </c>
      <c r="AR99">
        <f t="shared" si="2"/>
        <v>0.16618133975000024</v>
      </c>
      <c r="AS99">
        <f t="shared" si="2"/>
        <v>0.16011308349999984</v>
      </c>
      <c r="AT99">
        <f t="shared" si="2"/>
        <v>0.44986721125000045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48.307698516499975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S3" activePane="bottomRight" state="frozen"/>
      <selection sqref="A1:D35"/>
      <selection pane="topRight" sqref="A1:D35"/>
      <selection pane="bottomLeft" sqref="A1:D35"/>
      <selection pane="bottomRight" activeCell="AA3" sqref="AA3:AA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45337</v>
      </c>
      <c r="B1" s="34" t="s">
        <v>492</v>
      </c>
      <c r="C1" s="34" t="s">
        <v>493</v>
      </c>
      <c r="D1" s="93" t="s">
        <v>314</v>
      </c>
      <c r="E1" s="34" t="s">
        <v>494</v>
      </c>
      <c r="F1" s="34"/>
      <c r="G1" s="34"/>
      <c r="H1" s="34"/>
      <c r="I1" s="34"/>
      <c r="J1" s="37" t="s">
        <v>495</v>
      </c>
      <c r="K1" s="37" t="s">
        <v>496</v>
      </c>
      <c r="L1" s="37" t="s">
        <v>497</v>
      </c>
      <c r="M1" t="s">
        <v>498</v>
      </c>
      <c r="N1" t="s">
        <v>499</v>
      </c>
      <c r="O1" t="s">
        <v>500</v>
      </c>
      <c r="P1" t="s">
        <v>501</v>
      </c>
      <c r="Q1" t="s">
        <v>502</v>
      </c>
      <c r="R1" s="93" t="s">
        <v>503</v>
      </c>
      <c r="S1" s="93" t="s">
        <v>504</v>
      </c>
      <c r="T1" s="93" t="s">
        <v>505</v>
      </c>
      <c r="U1" t="s">
        <v>506</v>
      </c>
      <c r="V1" t="s">
        <v>338</v>
      </c>
      <c r="W1" t="s">
        <v>507</v>
      </c>
      <c r="X1" t="s">
        <v>508</v>
      </c>
      <c r="Y1" t="s">
        <v>509</v>
      </c>
      <c r="Z1" t="s">
        <v>510</v>
      </c>
      <c r="AA1" t="s">
        <v>511</v>
      </c>
      <c r="AB1" t="s">
        <v>512</v>
      </c>
      <c r="AC1" t="s">
        <v>513</v>
      </c>
      <c r="AD1" s="149" t="s">
        <v>514</v>
      </c>
      <c r="AE1" s="149" t="s">
        <v>522</v>
      </c>
      <c r="AF1" s="149" t="s">
        <v>521</v>
      </c>
      <c r="AG1" s="66" t="s">
        <v>515</v>
      </c>
      <c r="AH1" s="66" t="s">
        <v>516</v>
      </c>
      <c r="AI1" s="66" t="s">
        <v>517</v>
      </c>
      <c r="AJ1" t="s">
        <v>518</v>
      </c>
      <c r="AK1" s="148" t="s">
        <v>519</v>
      </c>
      <c r="AL1" s="148" t="s">
        <v>520</v>
      </c>
    </row>
    <row r="2" spans="1:38">
      <c r="A2" s="25" t="s">
        <v>44</v>
      </c>
      <c r="B2" s="34" t="s">
        <v>492</v>
      </c>
      <c r="C2" s="34" t="s">
        <v>493</v>
      </c>
      <c r="D2" s="93"/>
      <c r="E2" s="34" t="s">
        <v>494</v>
      </c>
      <c r="F2" s="34"/>
      <c r="G2" s="34"/>
      <c r="H2" s="34"/>
      <c r="I2" s="34"/>
      <c r="J2" s="37" t="s">
        <v>495</v>
      </c>
      <c r="K2" s="37" t="s">
        <v>496</v>
      </c>
      <c r="L2" s="37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s="93" t="s">
        <v>503</v>
      </c>
      <c r="S2" s="93" t="s">
        <v>504</v>
      </c>
      <c r="T2" s="93" t="s">
        <v>505</v>
      </c>
      <c r="U2" t="s">
        <v>506</v>
      </c>
      <c r="V2" t="s">
        <v>338</v>
      </c>
      <c r="W2" t="s">
        <v>507</v>
      </c>
      <c r="X2" t="s">
        <v>508</v>
      </c>
      <c r="Y2" t="s">
        <v>509</v>
      </c>
      <c r="Z2" t="s">
        <v>510</v>
      </c>
      <c r="AA2" t="s">
        <v>511</v>
      </c>
      <c r="AB2" t="s">
        <v>512</v>
      </c>
      <c r="AC2" t="s">
        <v>513</v>
      </c>
      <c r="AD2" t="s">
        <v>514</v>
      </c>
      <c r="AE2" t="s">
        <v>522</v>
      </c>
      <c r="AF2" t="s">
        <v>521</v>
      </c>
      <c r="AG2" t="s">
        <v>515</v>
      </c>
      <c r="AH2" t="s">
        <v>516</v>
      </c>
      <c r="AI2" t="s">
        <v>517</v>
      </c>
      <c r="AJ2" t="s">
        <v>518</v>
      </c>
      <c r="AK2" t="s">
        <v>519</v>
      </c>
      <c r="AL2" t="s">
        <v>520</v>
      </c>
    </row>
    <row r="3" spans="1:38">
      <c r="A3" t="s">
        <v>45</v>
      </c>
      <c r="B3" s="34">
        <v>179.04</v>
      </c>
      <c r="C3" s="34">
        <v>33.69</v>
      </c>
      <c r="D3" s="93">
        <f>R3+S3+T3</f>
        <v>0</v>
      </c>
      <c r="E3" s="34">
        <v>0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47.17</v>
      </c>
      <c r="N3">
        <v>231.02</v>
      </c>
      <c r="O3">
        <v>53.91</v>
      </c>
      <c r="P3">
        <v>0.69</v>
      </c>
      <c r="Q3">
        <v>27.66</v>
      </c>
      <c r="R3" s="93">
        <v>0</v>
      </c>
      <c r="S3" s="93">
        <v>0</v>
      </c>
      <c r="T3" s="93">
        <v>0</v>
      </c>
      <c r="U3">
        <v>0.99</v>
      </c>
      <c r="V3">
        <v>0</v>
      </c>
      <c r="W3">
        <v>1.34</v>
      </c>
      <c r="X3">
        <v>65</v>
      </c>
      <c r="Y3">
        <v>21.66</v>
      </c>
      <c r="Z3">
        <v>21.67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13.34</v>
      </c>
      <c r="AH3">
        <v>50</v>
      </c>
      <c r="AI3">
        <v>50</v>
      </c>
      <c r="AJ3">
        <v>23.1</v>
      </c>
      <c r="AK3">
        <v>0</v>
      </c>
      <c r="AL3">
        <v>0</v>
      </c>
    </row>
    <row r="4" spans="1:38">
      <c r="A4" t="s">
        <v>46</v>
      </c>
      <c r="B4" s="34">
        <v>176.82</v>
      </c>
      <c r="C4" s="34">
        <v>52.63</v>
      </c>
      <c r="D4" s="93">
        <f t="shared" ref="D4:D67" si="0">R4+S4+T4</f>
        <v>0</v>
      </c>
      <c r="E4" s="34">
        <v>0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33.020000000000003</v>
      </c>
      <c r="N4">
        <v>270.73</v>
      </c>
      <c r="O4">
        <v>53.91</v>
      </c>
      <c r="P4">
        <v>0.69</v>
      </c>
      <c r="Q4">
        <v>27.26</v>
      </c>
      <c r="R4" s="93">
        <v>0</v>
      </c>
      <c r="S4" s="93">
        <v>0</v>
      </c>
      <c r="T4" s="93">
        <v>0</v>
      </c>
      <c r="U4">
        <v>0.99</v>
      </c>
      <c r="V4">
        <v>0</v>
      </c>
      <c r="W4">
        <v>1.34</v>
      </c>
      <c r="X4">
        <v>64.5</v>
      </c>
      <c r="Y4">
        <v>21.5</v>
      </c>
      <c r="Z4">
        <v>21.5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12.66</v>
      </c>
      <c r="AH4">
        <v>48.33</v>
      </c>
      <c r="AI4">
        <v>48.33</v>
      </c>
      <c r="AJ4">
        <v>23.1</v>
      </c>
      <c r="AK4">
        <v>0</v>
      </c>
      <c r="AL4">
        <v>0</v>
      </c>
    </row>
    <row r="5" spans="1:38">
      <c r="A5" t="s">
        <v>47</v>
      </c>
      <c r="B5" s="34">
        <v>140.54</v>
      </c>
      <c r="C5" s="34">
        <v>33.69</v>
      </c>
      <c r="D5" s="93">
        <f t="shared" si="0"/>
        <v>0</v>
      </c>
      <c r="E5" s="34">
        <v>0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33.020000000000003</v>
      </c>
      <c r="N5">
        <v>231.02</v>
      </c>
      <c r="O5">
        <v>53.91</v>
      </c>
      <c r="P5">
        <v>0.69</v>
      </c>
      <c r="Q5">
        <v>26.26</v>
      </c>
      <c r="R5" s="93">
        <v>0</v>
      </c>
      <c r="S5" s="93">
        <v>0</v>
      </c>
      <c r="T5" s="93">
        <v>0</v>
      </c>
      <c r="U5">
        <v>0.99</v>
      </c>
      <c r="V5">
        <v>0</v>
      </c>
      <c r="W5">
        <v>1.34</v>
      </c>
      <c r="X5">
        <v>62.5</v>
      </c>
      <c r="Y5">
        <v>20.84</v>
      </c>
      <c r="Z5">
        <v>20.83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12.34</v>
      </c>
      <c r="AH5">
        <v>47.33</v>
      </c>
      <c r="AI5">
        <v>47.33</v>
      </c>
      <c r="AJ5">
        <v>23.1</v>
      </c>
      <c r="AK5">
        <v>0</v>
      </c>
      <c r="AL5">
        <v>0</v>
      </c>
    </row>
    <row r="6" spans="1:38">
      <c r="A6" t="s">
        <v>48</v>
      </c>
      <c r="B6" s="34">
        <v>111.66</v>
      </c>
      <c r="C6" s="34">
        <v>33.69</v>
      </c>
      <c r="D6" s="93">
        <f t="shared" si="0"/>
        <v>0</v>
      </c>
      <c r="E6" s="34">
        <v>0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33.020000000000003</v>
      </c>
      <c r="N6">
        <v>192.52</v>
      </c>
      <c r="O6">
        <v>53.91</v>
      </c>
      <c r="P6">
        <v>0.69</v>
      </c>
      <c r="Q6">
        <v>25.46</v>
      </c>
      <c r="R6" s="93">
        <v>0</v>
      </c>
      <c r="S6" s="93">
        <v>0</v>
      </c>
      <c r="T6" s="93">
        <v>0</v>
      </c>
      <c r="U6">
        <v>0.99</v>
      </c>
      <c r="V6">
        <v>0</v>
      </c>
      <c r="W6">
        <v>1.34</v>
      </c>
      <c r="X6">
        <v>60</v>
      </c>
      <c r="Y6">
        <v>20</v>
      </c>
      <c r="Z6">
        <v>20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11.66</v>
      </c>
      <c r="AH6">
        <v>45</v>
      </c>
      <c r="AI6">
        <v>45</v>
      </c>
      <c r="AJ6">
        <v>23.1</v>
      </c>
      <c r="AK6">
        <v>0</v>
      </c>
      <c r="AL6">
        <v>0</v>
      </c>
    </row>
    <row r="7" spans="1:38">
      <c r="A7" t="s">
        <v>49</v>
      </c>
      <c r="B7" s="34">
        <v>111.66</v>
      </c>
      <c r="C7" s="34">
        <v>33.69</v>
      </c>
      <c r="D7" s="93">
        <f t="shared" si="0"/>
        <v>0</v>
      </c>
      <c r="E7" s="34">
        <v>0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33.020000000000003</v>
      </c>
      <c r="N7">
        <v>148.88999999999999</v>
      </c>
      <c r="O7">
        <v>53.91</v>
      </c>
      <c r="P7">
        <v>0.69</v>
      </c>
      <c r="Q7">
        <v>33.07</v>
      </c>
      <c r="R7" s="93">
        <v>0</v>
      </c>
      <c r="S7" s="93">
        <v>0</v>
      </c>
      <c r="T7" s="93">
        <v>0</v>
      </c>
      <c r="U7">
        <v>0.95</v>
      </c>
      <c r="V7">
        <v>0</v>
      </c>
      <c r="W7">
        <v>1.34</v>
      </c>
      <c r="X7">
        <v>59.5</v>
      </c>
      <c r="Y7">
        <v>19.84</v>
      </c>
      <c r="Z7">
        <v>19.829999999999998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11.34</v>
      </c>
      <c r="AH7">
        <v>44</v>
      </c>
      <c r="AI7">
        <v>44</v>
      </c>
      <c r="AJ7">
        <v>23.1</v>
      </c>
      <c r="AK7">
        <v>0</v>
      </c>
      <c r="AL7">
        <v>0</v>
      </c>
    </row>
    <row r="8" spans="1:38">
      <c r="A8" t="s">
        <v>50</v>
      </c>
      <c r="B8" s="34">
        <v>111.66</v>
      </c>
      <c r="C8" s="34">
        <v>33.69</v>
      </c>
      <c r="D8" s="93">
        <f t="shared" si="0"/>
        <v>0</v>
      </c>
      <c r="E8" s="34">
        <v>0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33.020000000000003</v>
      </c>
      <c r="N8">
        <v>148.88999999999999</v>
      </c>
      <c r="O8">
        <v>53.91</v>
      </c>
      <c r="P8">
        <v>0.69</v>
      </c>
      <c r="Q8">
        <v>33.07</v>
      </c>
      <c r="R8" s="93">
        <v>0</v>
      </c>
      <c r="S8" s="93">
        <v>0</v>
      </c>
      <c r="T8" s="93">
        <v>0</v>
      </c>
      <c r="U8">
        <v>0.95</v>
      </c>
      <c r="V8">
        <v>0</v>
      </c>
      <c r="W8">
        <v>1.34</v>
      </c>
      <c r="X8">
        <v>57.5</v>
      </c>
      <c r="Y8">
        <v>19.16</v>
      </c>
      <c r="Z8">
        <v>19.170000000000002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11</v>
      </c>
      <c r="AH8">
        <v>50.42</v>
      </c>
      <c r="AI8">
        <v>50.42</v>
      </c>
      <c r="AJ8">
        <v>23.1</v>
      </c>
      <c r="AK8">
        <v>0</v>
      </c>
      <c r="AL8">
        <v>0</v>
      </c>
    </row>
    <row r="9" spans="1:38">
      <c r="A9" t="s">
        <v>51</v>
      </c>
      <c r="B9" s="34">
        <v>111.66</v>
      </c>
      <c r="C9" s="34">
        <v>33.69</v>
      </c>
      <c r="D9" s="93">
        <f t="shared" si="0"/>
        <v>0</v>
      </c>
      <c r="E9" s="34">
        <v>0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33.020000000000003</v>
      </c>
      <c r="N9">
        <v>148.88999999999999</v>
      </c>
      <c r="O9">
        <v>53.91</v>
      </c>
      <c r="P9">
        <v>0.69</v>
      </c>
      <c r="Q9">
        <v>32.67</v>
      </c>
      <c r="R9" s="93">
        <v>0</v>
      </c>
      <c r="S9" s="93">
        <v>0</v>
      </c>
      <c r="T9" s="93">
        <v>0</v>
      </c>
      <c r="U9">
        <v>0.95</v>
      </c>
      <c r="V9">
        <v>0</v>
      </c>
      <c r="W9">
        <v>1.34</v>
      </c>
      <c r="X9">
        <v>55</v>
      </c>
      <c r="Y9">
        <v>18.34</v>
      </c>
      <c r="Z9">
        <v>18.329999999999998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15</v>
      </c>
      <c r="AH9">
        <v>49.42</v>
      </c>
      <c r="AI9">
        <v>49.42</v>
      </c>
      <c r="AJ9">
        <v>23.1</v>
      </c>
      <c r="AK9">
        <v>0</v>
      </c>
      <c r="AL9">
        <v>0</v>
      </c>
    </row>
    <row r="10" spans="1:38">
      <c r="A10" t="s">
        <v>52</v>
      </c>
      <c r="B10" s="34">
        <v>111.66</v>
      </c>
      <c r="C10" s="34">
        <v>33.69</v>
      </c>
      <c r="D10" s="93">
        <f t="shared" si="0"/>
        <v>0</v>
      </c>
      <c r="E10" s="34">
        <v>0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33.020000000000003</v>
      </c>
      <c r="N10">
        <v>148.88999999999999</v>
      </c>
      <c r="O10">
        <v>53.91</v>
      </c>
      <c r="P10">
        <v>0.69</v>
      </c>
      <c r="Q10">
        <v>32.270000000000003</v>
      </c>
      <c r="R10" s="93">
        <v>0</v>
      </c>
      <c r="S10" s="93">
        <v>0</v>
      </c>
      <c r="T10" s="93">
        <v>0</v>
      </c>
      <c r="U10">
        <v>0.95</v>
      </c>
      <c r="V10">
        <v>0</v>
      </c>
      <c r="W10">
        <v>1.34</v>
      </c>
      <c r="X10">
        <v>54</v>
      </c>
      <c r="Y10">
        <v>18</v>
      </c>
      <c r="Z10">
        <v>18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14.66</v>
      </c>
      <c r="AH10">
        <v>48.75</v>
      </c>
      <c r="AI10">
        <v>48.75</v>
      </c>
      <c r="AJ10">
        <v>23.1</v>
      </c>
      <c r="AK10">
        <v>0</v>
      </c>
      <c r="AL10">
        <v>0</v>
      </c>
    </row>
    <row r="11" spans="1:38">
      <c r="A11" t="s">
        <v>53</v>
      </c>
      <c r="B11" s="34">
        <v>111.66</v>
      </c>
      <c r="C11" s="34">
        <v>33.69</v>
      </c>
      <c r="D11" s="93">
        <f t="shared" si="0"/>
        <v>0</v>
      </c>
      <c r="E11" s="34">
        <v>0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33.020000000000003</v>
      </c>
      <c r="N11">
        <v>148.88999999999999</v>
      </c>
      <c r="O11">
        <v>53.91</v>
      </c>
      <c r="P11">
        <v>0.69</v>
      </c>
      <c r="Q11">
        <v>31.87</v>
      </c>
      <c r="R11" s="93">
        <v>0</v>
      </c>
      <c r="S11" s="93">
        <v>0</v>
      </c>
      <c r="T11" s="93">
        <v>0</v>
      </c>
      <c r="U11">
        <v>0.95</v>
      </c>
      <c r="V11">
        <v>0</v>
      </c>
      <c r="W11">
        <v>1.34</v>
      </c>
      <c r="X11">
        <v>53</v>
      </c>
      <c r="Y11">
        <v>17.66</v>
      </c>
      <c r="Z11">
        <v>17.670000000000002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20</v>
      </c>
      <c r="AH11">
        <v>55</v>
      </c>
      <c r="AI11">
        <v>55</v>
      </c>
      <c r="AJ11">
        <v>23.1</v>
      </c>
      <c r="AK11">
        <v>0</v>
      </c>
      <c r="AL11">
        <v>0</v>
      </c>
    </row>
    <row r="12" spans="1:38">
      <c r="A12" t="s">
        <v>54</v>
      </c>
      <c r="B12" s="34">
        <v>111.66</v>
      </c>
      <c r="C12" s="34">
        <v>33.69</v>
      </c>
      <c r="D12" s="93">
        <f t="shared" si="0"/>
        <v>0</v>
      </c>
      <c r="E12" s="34">
        <v>0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33.020000000000003</v>
      </c>
      <c r="N12">
        <v>148.88999999999999</v>
      </c>
      <c r="O12">
        <v>53.91</v>
      </c>
      <c r="P12">
        <v>0.69</v>
      </c>
      <c r="Q12">
        <v>31.67</v>
      </c>
      <c r="R12" s="93">
        <v>0</v>
      </c>
      <c r="S12" s="93">
        <v>0</v>
      </c>
      <c r="T12" s="93">
        <v>0</v>
      </c>
      <c r="U12">
        <v>0.95</v>
      </c>
      <c r="V12">
        <v>0</v>
      </c>
      <c r="W12">
        <v>1.34</v>
      </c>
      <c r="X12">
        <v>51</v>
      </c>
      <c r="Y12">
        <v>17</v>
      </c>
      <c r="Z12">
        <v>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12.34</v>
      </c>
      <c r="AH12">
        <v>54</v>
      </c>
      <c r="AI12">
        <v>54</v>
      </c>
      <c r="AJ12">
        <v>23.1</v>
      </c>
      <c r="AK12">
        <v>0</v>
      </c>
      <c r="AL12">
        <v>0</v>
      </c>
    </row>
    <row r="13" spans="1:38">
      <c r="A13" t="s">
        <v>55</v>
      </c>
      <c r="B13" s="34">
        <v>111.66</v>
      </c>
      <c r="C13" s="34">
        <v>33.69</v>
      </c>
      <c r="D13" s="93">
        <f t="shared" si="0"/>
        <v>0</v>
      </c>
      <c r="E13" s="34">
        <v>0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33.020000000000003</v>
      </c>
      <c r="N13">
        <v>148.88999999999999</v>
      </c>
      <c r="O13">
        <v>53.91</v>
      </c>
      <c r="P13">
        <v>0.69</v>
      </c>
      <c r="Q13">
        <v>30.67</v>
      </c>
      <c r="R13" s="93">
        <v>0</v>
      </c>
      <c r="S13" s="93">
        <v>0</v>
      </c>
      <c r="T13" s="93">
        <v>0</v>
      </c>
      <c r="U13">
        <v>0.95</v>
      </c>
      <c r="V13">
        <v>0</v>
      </c>
      <c r="W13">
        <v>1.34</v>
      </c>
      <c r="X13">
        <v>72.5</v>
      </c>
      <c r="Y13">
        <v>24.16</v>
      </c>
      <c r="Z13">
        <v>24.17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20.88</v>
      </c>
      <c r="AH13">
        <v>60</v>
      </c>
      <c r="AI13">
        <v>60</v>
      </c>
      <c r="AJ13">
        <v>23.1</v>
      </c>
      <c r="AK13">
        <v>0</v>
      </c>
      <c r="AL13">
        <v>0</v>
      </c>
    </row>
    <row r="14" spans="1:38">
      <c r="A14" t="s">
        <v>56</v>
      </c>
      <c r="B14" s="34">
        <v>111.66</v>
      </c>
      <c r="C14" s="34">
        <v>33.69</v>
      </c>
      <c r="D14" s="93">
        <f t="shared" si="0"/>
        <v>0</v>
      </c>
      <c r="E14" s="34">
        <v>0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33.020000000000003</v>
      </c>
      <c r="N14">
        <v>148.88999999999999</v>
      </c>
      <c r="O14">
        <v>53.91</v>
      </c>
      <c r="P14">
        <v>0.69</v>
      </c>
      <c r="Q14">
        <v>29.67</v>
      </c>
      <c r="R14" s="93">
        <v>0</v>
      </c>
      <c r="S14" s="93">
        <v>0</v>
      </c>
      <c r="T14" s="93">
        <v>0</v>
      </c>
      <c r="U14">
        <v>0.95</v>
      </c>
      <c r="V14">
        <v>0</v>
      </c>
      <c r="W14">
        <v>1.34</v>
      </c>
      <c r="X14">
        <v>71</v>
      </c>
      <c r="Y14">
        <v>23.66</v>
      </c>
      <c r="Z14">
        <v>23.67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20.2</v>
      </c>
      <c r="AH14">
        <v>59.33</v>
      </c>
      <c r="AI14">
        <v>59.33</v>
      </c>
      <c r="AJ14">
        <v>23.1</v>
      </c>
      <c r="AK14">
        <v>0</v>
      </c>
      <c r="AL14">
        <v>0</v>
      </c>
    </row>
    <row r="15" spans="1:38">
      <c r="A15" t="s">
        <v>57</v>
      </c>
      <c r="B15" s="34">
        <v>111.66</v>
      </c>
      <c r="C15" s="34">
        <v>33.69</v>
      </c>
      <c r="D15" s="93">
        <f t="shared" si="0"/>
        <v>0</v>
      </c>
      <c r="E15" s="34">
        <v>0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33.020000000000003</v>
      </c>
      <c r="N15">
        <v>148.88999999999999</v>
      </c>
      <c r="O15">
        <v>53.91</v>
      </c>
      <c r="P15">
        <v>0.69</v>
      </c>
      <c r="Q15">
        <v>28.66</v>
      </c>
      <c r="R15" s="93">
        <v>0</v>
      </c>
      <c r="S15" s="93">
        <v>0</v>
      </c>
      <c r="T15" s="93">
        <v>0</v>
      </c>
      <c r="U15">
        <v>0.95</v>
      </c>
      <c r="V15">
        <v>0</v>
      </c>
      <c r="W15">
        <v>1.34</v>
      </c>
      <c r="X15">
        <v>82.5</v>
      </c>
      <c r="Y15">
        <v>27.5</v>
      </c>
      <c r="Z15">
        <v>27.5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21.88</v>
      </c>
      <c r="AH15">
        <v>58.33</v>
      </c>
      <c r="AI15">
        <v>58.33</v>
      </c>
      <c r="AJ15">
        <v>23.1</v>
      </c>
      <c r="AK15">
        <v>0</v>
      </c>
      <c r="AL15">
        <v>0</v>
      </c>
    </row>
    <row r="16" spans="1:38">
      <c r="A16" t="s">
        <v>58</v>
      </c>
      <c r="B16" s="34">
        <v>111.66</v>
      </c>
      <c r="C16" s="34">
        <v>33.69</v>
      </c>
      <c r="D16" s="93">
        <f t="shared" si="0"/>
        <v>0</v>
      </c>
      <c r="E16" s="34">
        <v>0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33.020000000000003</v>
      </c>
      <c r="N16">
        <v>148.88999999999999</v>
      </c>
      <c r="O16">
        <v>53.91</v>
      </c>
      <c r="P16">
        <v>0.69</v>
      </c>
      <c r="Q16">
        <v>27.06</v>
      </c>
      <c r="R16" s="93">
        <v>0</v>
      </c>
      <c r="S16" s="93">
        <v>0</v>
      </c>
      <c r="T16" s="93">
        <v>0</v>
      </c>
      <c r="U16">
        <v>0.95</v>
      </c>
      <c r="V16">
        <v>0</v>
      </c>
      <c r="W16">
        <v>1.34</v>
      </c>
      <c r="X16">
        <v>82</v>
      </c>
      <c r="Y16">
        <v>27.34</v>
      </c>
      <c r="Z16">
        <v>27.33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21.51</v>
      </c>
      <c r="AH16">
        <v>58.33</v>
      </c>
      <c r="AI16">
        <v>58.33</v>
      </c>
      <c r="AJ16">
        <v>23.1</v>
      </c>
      <c r="AK16">
        <v>0</v>
      </c>
      <c r="AL16">
        <v>0</v>
      </c>
    </row>
    <row r="17" spans="1:38">
      <c r="A17" t="s">
        <v>59</v>
      </c>
      <c r="B17" s="34">
        <v>111.66</v>
      </c>
      <c r="C17" s="34">
        <v>33.69</v>
      </c>
      <c r="D17" s="93">
        <f t="shared" si="0"/>
        <v>0</v>
      </c>
      <c r="E17" s="34">
        <v>0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33.020000000000003</v>
      </c>
      <c r="N17">
        <v>148.88999999999999</v>
      </c>
      <c r="O17">
        <v>53.91</v>
      </c>
      <c r="P17">
        <v>0.69</v>
      </c>
      <c r="Q17">
        <v>25.66</v>
      </c>
      <c r="R17" s="93">
        <v>0</v>
      </c>
      <c r="S17" s="93">
        <v>0</v>
      </c>
      <c r="T17" s="93">
        <v>0</v>
      </c>
      <c r="U17">
        <v>0.95</v>
      </c>
      <c r="V17">
        <v>0</v>
      </c>
      <c r="W17">
        <v>1.34</v>
      </c>
      <c r="X17">
        <v>81.5</v>
      </c>
      <c r="Y17">
        <v>27.16</v>
      </c>
      <c r="Z17">
        <v>27.17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21.2</v>
      </c>
      <c r="AH17">
        <v>56</v>
      </c>
      <c r="AI17">
        <v>56</v>
      </c>
      <c r="AJ17">
        <v>23.1</v>
      </c>
      <c r="AK17">
        <v>0</v>
      </c>
      <c r="AL17">
        <v>0</v>
      </c>
    </row>
    <row r="18" spans="1:38">
      <c r="A18" t="s">
        <v>60</v>
      </c>
      <c r="B18" s="34">
        <v>111.66</v>
      </c>
      <c r="C18" s="34">
        <v>33.69</v>
      </c>
      <c r="D18" s="93">
        <f t="shared" si="0"/>
        <v>0</v>
      </c>
      <c r="E18" s="34">
        <v>0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33.020000000000003</v>
      </c>
      <c r="N18">
        <v>148.88999999999999</v>
      </c>
      <c r="O18">
        <v>53.91</v>
      </c>
      <c r="P18">
        <v>0.69</v>
      </c>
      <c r="Q18">
        <v>24.66</v>
      </c>
      <c r="R18" s="93">
        <v>0</v>
      </c>
      <c r="S18" s="93">
        <v>0</v>
      </c>
      <c r="T18" s="93">
        <v>0</v>
      </c>
      <c r="U18">
        <v>0.95</v>
      </c>
      <c r="V18">
        <v>0</v>
      </c>
      <c r="W18">
        <v>1.34</v>
      </c>
      <c r="X18">
        <v>80.5</v>
      </c>
      <c r="Y18">
        <v>26.84</v>
      </c>
      <c r="Z18">
        <v>26.83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20.84</v>
      </c>
      <c r="AH18">
        <v>66</v>
      </c>
      <c r="AI18">
        <v>66</v>
      </c>
      <c r="AJ18">
        <v>23.1</v>
      </c>
      <c r="AK18">
        <v>0</v>
      </c>
      <c r="AL18">
        <v>0</v>
      </c>
    </row>
    <row r="19" spans="1:38">
      <c r="A19" t="s">
        <v>61</v>
      </c>
      <c r="B19" s="34">
        <v>111.66</v>
      </c>
      <c r="C19" s="34">
        <v>33.69</v>
      </c>
      <c r="D19" s="93">
        <f t="shared" si="0"/>
        <v>0</v>
      </c>
      <c r="E19" s="34">
        <v>0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33.020000000000003</v>
      </c>
      <c r="N19">
        <v>148.88999999999999</v>
      </c>
      <c r="O19">
        <v>53.91</v>
      </c>
      <c r="P19">
        <v>0.69</v>
      </c>
      <c r="Q19">
        <v>20.65</v>
      </c>
      <c r="R19" s="93">
        <v>0</v>
      </c>
      <c r="S19" s="93">
        <v>0</v>
      </c>
      <c r="T19" s="93">
        <v>0</v>
      </c>
      <c r="U19">
        <v>0.95</v>
      </c>
      <c r="V19">
        <v>0</v>
      </c>
      <c r="W19">
        <v>1.34</v>
      </c>
      <c r="X19">
        <v>80</v>
      </c>
      <c r="Y19">
        <v>26.66</v>
      </c>
      <c r="Z19">
        <v>26.67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20.51</v>
      </c>
      <c r="AH19">
        <v>65</v>
      </c>
      <c r="AI19">
        <v>65</v>
      </c>
      <c r="AJ19">
        <v>23.1</v>
      </c>
      <c r="AK19">
        <v>0</v>
      </c>
      <c r="AL19">
        <v>0</v>
      </c>
    </row>
    <row r="20" spans="1:38">
      <c r="A20" t="s">
        <v>62</v>
      </c>
      <c r="B20" s="34">
        <v>111.66</v>
      </c>
      <c r="C20" s="34">
        <v>33.69</v>
      </c>
      <c r="D20" s="93">
        <f t="shared" si="0"/>
        <v>0</v>
      </c>
      <c r="E20" s="34">
        <v>0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33.020000000000003</v>
      </c>
      <c r="N20">
        <v>148.88999999999999</v>
      </c>
      <c r="O20">
        <v>53.91</v>
      </c>
      <c r="P20">
        <v>0.69</v>
      </c>
      <c r="Q20">
        <v>19.64</v>
      </c>
      <c r="R20" s="93">
        <v>0</v>
      </c>
      <c r="S20" s="93">
        <v>0</v>
      </c>
      <c r="T20" s="93">
        <v>0</v>
      </c>
      <c r="U20">
        <v>0.95</v>
      </c>
      <c r="V20">
        <v>0</v>
      </c>
      <c r="W20">
        <v>1.34</v>
      </c>
      <c r="X20">
        <v>78.5</v>
      </c>
      <c r="Y20">
        <v>26.16</v>
      </c>
      <c r="Z20">
        <v>26.17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20.170000000000002</v>
      </c>
      <c r="AH20">
        <v>64</v>
      </c>
      <c r="AI20">
        <v>64</v>
      </c>
      <c r="AJ20">
        <v>23.1</v>
      </c>
      <c r="AK20">
        <v>0</v>
      </c>
      <c r="AL20">
        <v>0</v>
      </c>
    </row>
    <row r="21" spans="1:38">
      <c r="A21" t="s">
        <v>63</v>
      </c>
      <c r="B21" s="34">
        <v>111.66</v>
      </c>
      <c r="C21" s="34">
        <v>33.69</v>
      </c>
      <c r="D21" s="93">
        <f t="shared" si="0"/>
        <v>0</v>
      </c>
      <c r="E21" s="34">
        <v>0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33.020000000000003</v>
      </c>
      <c r="N21">
        <v>148.88999999999999</v>
      </c>
      <c r="O21">
        <v>53.91</v>
      </c>
      <c r="P21">
        <v>0.69</v>
      </c>
      <c r="Q21">
        <v>19.68</v>
      </c>
      <c r="R21" s="93">
        <v>0</v>
      </c>
      <c r="S21" s="93">
        <v>0</v>
      </c>
      <c r="T21" s="93">
        <v>0</v>
      </c>
      <c r="U21">
        <v>0.95</v>
      </c>
      <c r="V21">
        <v>0</v>
      </c>
      <c r="W21">
        <v>1.34</v>
      </c>
      <c r="X21">
        <v>77</v>
      </c>
      <c r="Y21">
        <v>25.66</v>
      </c>
      <c r="Z21">
        <v>25.67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19.88</v>
      </c>
      <c r="AH21">
        <v>63.33</v>
      </c>
      <c r="AI21">
        <v>63.33</v>
      </c>
      <c r="AJ21">
        <v>23.1</v>
      </c>
      <c r="AK21">
        <v>0</v>
      </c>
      <c r="AL21">
        <v>0</v>
      </c>
    </row>
    <row r="22" spans="1:38">
      <c r="A22" t="s">
        <v>64</v>
      </c>
      <c r="B22" s="34">
        <v>111.66</v>
      </c>
      <c r="C22" s="34">
        <v>33.69</v>
      </c>
      <c r="D22" s="93">
        <f t="shared" si="0"/>
        <v>0</v>
      </c>
      <c r="E22" s="34">
        <v>0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33.020000000000003</v>
      </c>
      <c r="N22">
        <v>192.52</v>
      </c>
      <c r="O22">
        <v>53.91</v>
      </c>
      <c r="P22">
        <v>0.69</v>
      </c>
      <c r="Q22">
        <v>19.45</v>
      </c>
      <c r="R22" s="93">
        <v>0</v>
      </c>
      <c r="S22" s="93">
        <v>0</v>
      </c>
      <c r="T22" s="93">
        <v>0</v>
      </c>
      <c r="U22">
        <v>0.95</v>
      </c>
      <c r="V22">
        <v>0</v>
      </c>
      <c r="W22">
        <v>1.34</v>
      </c>
      <c r="X22">
        <v>76.5</v>
      </c>
      <c r="Y22">
        <v>25.5</v>
      </c>
      <c r="Z22">
        <v>25.5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19.54</v>
      </c>
      <c r="AH22">
        <v>62.67</v>
      </c>
      <c r="AI22">
        <v>62.67</v>
      </c>
      <c r="AJ22">
        <v>23.1</v>
      </c>
      <c r="AK22">
        <v>0</v>
      </c>
      <c r="AL22">
        <v>0</v>
      </c>
    </row>
    <row r="23" spans="1:38">
      <c r="A23" t="s">
        <v>65</v>
      </c>
      <c r="B23" s="34">
        <v>159.79</v>
      </c>
      <c r="C23" s="34">
        <v>33.69</v>
      </c>
      <c r="D23" s="93">
        <f t="shared" si="0"/>
        <v>0</v>
      </c>
      <c r="E23" s="34">
        <v>0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33.020000000000003</v>
      </c>
      <c r="N23">
        <v>231.02</v>
      </c>
      <c r="O23">
        <v>53.91</v>
      </c>
      <c r="P23">
        <v>0.69</v>
      </c>
      <c r="Q23">
        <v>19.62</v>
      </c>
      <c r="R23" s="93">
        <v>0</v>
      </c>
      <c r="S23" s="93">
        <v>0</v>
      </c>
      <c r="T23" s="93">
        <v>0</v>
      </c>
      <c r="U23">
        <v>0.95</v>
      </c>
      <c r="V23">
        <v>0</v>
      </c>
      <c r="W23">
        <v>1.34</v>
      </c>
      <c r="X23">
        <v>57.5</v>
      </c>
      <c r="Y23">
        <v>19.16</v>
      </c>
      <c r="Z23">
        <v>19.170000000000002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12.69</v>
      </c>
      <c r="AH23">
        <v>60.08</v>
      </c>
      <c r="AI23">
        <v>60.08</v>
      </c>
      <c r="AJ23">
        <v>23.1</v>
      </c>
      <c r="AK23">
        <v>0</v>
      </c>
      <c r="AL23">
        <v>0</v>
      </c>
    </row>
    <row r="24" spans="1:38">
      <c r="A24" t="s">
        <v>66</v>
      </c>
      <c r="B24" s="34">
        <v>207.92</v>
      </c>
      <c r="C24" s="34">
        <v>57.76</v>
      </c>
      <c r="D24" s="93">
        <f t="shared" si="0"/>
        <v>0</v>
      </c>
      <c r="E24" s="34">
        <v>0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33.020000000000003</v>
      </c>
      <c r="N24">
        <v>270.73</v>
      </c>
      <c r="O24">
        <v>53.91</v>
      </c>
      <c r="P24">
        <v>0.69</v>
      </c>
      <c r="Q24">
        <v>20.45</v>
      </c>
      <c r="R24" s="93">
        <v>0</v>
      </c>
      <c r="S24" s="93">
        <v>0</v>
      </c>
      <c r="T24" s="93">
        <v>0</v>
      </c>
      <c r="U24">
        <v>0.95</v>
      </c>
      <c r="V24">
        <v>0</v>
      </c>
      <c r="W24">
        <v>1.34</v>
      </c>
      <c r="X24">
        <v>56</v>
      </c>
      <c r="Y24">
        <v>18.66</v>
      </c>
      <c r="Z24">
        <v>18.670000000000002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11.43</v>
      </c>
      <c r="AH24">
        <v>59.75</v>
      </c>
      <c r="AI24">
        <v>59.75</v>
      </c>
      <c r="AJ24">
        <v>24.06</v>
      </c>
      <c r="AK24">
        <v>0</v>
      </c>
      <c r="AL24">
        <v>0</v>
      </c>
    </row>
    <row r="25" spans="1:38">
      <c r="A25" t="s">
        <v>67</v>
      </c>
      <c r="B25" s="34">
        <v>200.44</v>
      </c>
      <c r="C25" s="34">
        <v>57.39</v>
      </c>
      <c r="D25" s="93">
        <f t="shared" si="0"/>
        <v>0</v>
      </c>
      <c r="E25" s="34">
        <v>0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33.020000000000003</v>
      </c>
      <c r="N25">
        <v>270.73</v>
      </c>
      <c r="O25">
        <v>53.91</v>
      </c>
      <c r="P25">
        <v>0.69</v>
      </c>
      <c r="Q25">
        <v>14.45</v>
      </c>
      <c r="R25" s="93">
        <v>0</v>
      </c>
      <c r="S25" s="93">
        <v>0</v>
      </c>
      <c r="T25" s="93">
        <v>0</v>
      </c>
      <c r="U25">
        <v>0.95</v>
      </c>
      <c r="V25">
        <v>0</v>
      </c>
      <c r="W25">
        <v>1.34</v>
      </c>
      <c r="X25">
        <v>55</v>
      </c>
      <c r="Y25">
        <v>18.34</v>
      </c>
      <c r="Z25">
        <v>18.329999999999998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10.4</v>
      </c>
      <c r="AH25">
        <v>46.67</v>
      </c>
      <c r="AI25">
        <v>46.67</v>
      </c>
      <c r="AJ25">
        <v>24.06</v>
      </c>
      <c r="AK25">
        <v>0</v>
      </c>
      <c r="AL25">
        <v>0</v>
      </c>
    </row>
    <row r="26" spans="1:38">
      <c r="A26" t="s">
        <v>68</v>
      </c>
      <c r="B26" s="34">
        <v>200.44</v>
      </c>
      <c r="C26" s="34">
        <v>57.39</v>
      </c>
      <c r="D26" s="93">
        <f t="shared" si="0"/>
        <v>0</v>
      </c>
      <c r="E26" s="34">
        <v>0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47.17</v>
      </c>
      <c r="N26">
        <v>231.02</v>
      </c>
      <c r="O26">
        <v>53.91</v>
      </c>
      <c r="P26">
        <v>0.69</v>
      </c>
      <c r="Q26">
        <v>14.85</v>
      </c>
      <c r="R26" s="93">
        <v>0</v>
      </c>
      <c r="S26" s="93">
        <v>0</v>
      </c>
      <c r="T26" s="93">
        <v>0</v>
      </c>
      <c r="U26">
        <v>0.95</v>
      </c>
      <c r="V26">
        <v>0</v>
      </c>
      <c r="W26">
        <v>1.34</v>
      </c>
      <c r="X26">
        <v>52.5</v>
      </c>
      <c r="Y26">
        <v>17.5</v>
      </c>
      <c r="Z26">
        <v>17.5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9.57</v>
      </c>
      <c r="AH26">
        <v>46</v>
      </c>
      <c r="AI26">
        <v>46</v>
      </c>
      <c r="AJ26">
        <v>24.06</v>
      </c>
      <c r="AK26">
        <v>0</v>
      </c>
      <c r="AL26">
        <v>0</v>
      </c>
    </row>
    <row r="27" spans="1:38">
      <c r="A27" t="s">
        <v>69</v>
      </c>
      <c r="B27" s="34">
        <v>248.57</v>
      </c>
      <c r="C27" s="34">
        <v>81.459999999999994</v>
      </c>
      <c r="D27" s="93">
        <f t="shared" si="0"/>
        <v>0</v>
      </c>
      <c r="E27" s="34">
        <v>0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57.74</v>
      </c>
      <c r="N27">
        <v>270.73</v>
      </c>
      <c r="O27">
        <v>82.78</v>
      </c>
      <c r="P27">
        <v>0.69</v>
      </c>
      <c r="Q27">
        <v>15.45</v>
      </c>
      <c r="R27" s="93">
        <v>0</v>
      </c>
      <c r="S27" s="93">
        <v>0</v>
      </c>
      <c r="T27" s="93">
        <v>0</v>
      </c>
      <c r="U27">
        <v>0.95</v>
      </c>
      <c r="V27">
        <v>0</v>
      </c>
      <c r="W27">
        <v>1.34</v>
      </c>
      <c r="X27">
        <v>32.5</v>
      </c>
      <c r="Y27">
        <v>10.84</v>
      </c>
      <c r="Z27">
        <v>10.83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9.4499999999999993</v>
      </c>
      <c r="AH27">
        <v>31.91</v>
      </c>
      <c r="AI27">
        <v>31.91</v>
      </c>
      <c r="AJ27">
        <v>24.06</v>
      </c>
      <c r="AK27">
        <v>0</v>
      </c>
      <c r="AL27">
        <v>0</v>
      </c>
    </row>
    <row r="28" spans="1:38">
      <c r="A28" t="s">
        <v>70</v>
      </c>
      <c r="B28" s="34">
        <v>260.48</v>
      </c>
      <c r="C28" s="34">
        <v>86.83</v>
      </c>
      <c r="D28" s="93">
        <f t="shared" si="0"/>
        <v>0</v>
      </c>
      <c r="E28" s="34">
        <v>0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57.74</v>
      </c>
      <c r="N28">
        <v>270.73</v>
      </c>
      <c r="O28">
        <v>99.74</v>
      </c>
      <c r="P28">
        <v>0.69</v>
      </c>
      <c r="Q28">
        <v>15.85</v>
      </c>
      <c r="R28" s="93">
        <v>0</v>
      </c>
      <c r="S28" s="93">
        <v>0</v>
      </c>
      <c r="T28" s="93">
        <v>0</v>
      </c>
      <c r="U28">
        <v>0.95</v>
      </c>
      <c r="V28">
        <v>0</v>
      </c>
      <c r="W28">
        <v>1.34</v>
      </c>
      <c r="X28">
        <v>27.5</v>
      </c>
      <c r="Y28">
        <v>9.16</v>
      </c>
      <c r="Z28">
        <v>9.17</v>
      </c>
      <c r="AA28">
        <v>0.01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9.15</v>
      </c>
      <c r="AH28">
        <v>30.49</v>
      </c>
      <c r="AI28">
        <v>30.49</v>
      </c>
      <c r="AJ28">
        <v>24.06</v>
      </c>
      <c r="AK28">
        <v>0</v>
      </c>
      <c r="AL28">
        <v>0</v>
      </c>
    </row>
    <row r="29" spans="1:38">
      <c r="A29" t="s">
        <v>71</v>
      </c>
      <c r="B29" s="34">
        <v>260.48</v>
      </c>
      <c r="C29" s="34">
        <v>86.83</v>
      </c>
      <c r="D29" s="93">
        <f t="shared" si="0"/>
        <v>0.53</v>
      </c>
      <c r="E29" s="34">
        <v>0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57.74</v>
      </c>
      <c r="N29">
        <v>270.73</v>
      </c>
      <c r="O29">
        <v>99.74</v>
      </c>
      <c r="P29">
        <v>0.69</v>
      </c>
      <c r="Q29">
        <v>16.25</v>
      </c>
      <c r="R29" s="93">
        <v>0</v>
      </c>
      <c r="S29" s="93">
        <v>0.53</v>
      </c>
      <c r="T29" s="93">
        <v>0</v>
      </c>
      <c r="U29">
        <v>0.95</v>
      </c>
      <c r="V29">
        <v>0</v>
      </c>
      <c r="W29">
        <v>1.34</v>
      </c>
      <c r="X29">
        <v>25</v>
      </c>
      <c r="Y29">
        <v>8.34</v>
      </c>
      <c r="Z29">
        <v>8.33</v>
      </c>
      <c r="AA29">
        <v>0.02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8.6999999999999993</v>
      </c>
      <c r="AH29">
        <v>28.94</v>
      </c>
      <c r="AI29">
        <v>28.94</v>
      </c>
      <c r="AJ29">
        <v>24.06</v>
      </c>
      <c r="AK29">
        <v>0</v>
      </c>
      <c r="AL29">
        <v>0</v>
      </c>
    </row>
    <row r="30" spans="1:38">
      <c r="A30" t="s">
        <v>72</v>
      </c>
      <c r="B30" s="34">
        <v>260.48</v>
      </c>
      <c r="C30" s="34">
        <v>86.83</v>
      </c>
      <c r="D30" s="93">
        <f t="shared" si="0"/>
        <v>4.5199999999999996</v>
      </c>
      <c r="E30" s="34">
        <v>0</v>
      </c>
      <c r="F30" s="34"/>
      <c r="G30" s="34"/>
      <c r="H30" s="34"/>
      <c r="I30" s="34"/>
      <c r="J30" s="37">
        <v>0</v>
      </c>
      <c r="K30" s="37">
        <v>0</v>
      </c>
      <c r="L30" s="37">
        <v>0</v>
      </c>
      <c r="M30">
        <v>57.74</v>
      </c>
      <c r="N30">
        <v>270.73</v>
      </c>
      <c r="O30">
        <v>99.74</v>
      </c>
      <c r="P30">
        <v>0.69</v>
      </c>
      <c r="Q30">
        <v>17.05</v>
      </c>
      <c r="R30" s="93">
        <v>2.42</v>
      </c>
      <c r="S30" s="93">
        <v>2.1</v>
      </c>
      <c r="T30" s="93">
        <v>0</v>
      </c>
      <c r="U30">
        <v>0.95</v>
      </c>
      <c r="V30">
        <v>0.12664600000000001</v>
      </c>
      <c r="W30">
        <v>1.34</v>
      </c>
      <c r="X30">
        <v>24.5</v>
      </c>
      <c r="Y30">
        <v>8.16</v>
      </c>
      <c r="Z30">
        <v>8.17</v>
      </c>
      <c r="AA30">
        <v>0.03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8.23</v>
      </c>
      <c r="AH30">
        <v>27.7</v>
      </c>
      <c r="AI30">
        <v>27.7</v>
      </c>
      <c r="AJ30">
        <v>23.1</v>
      </c>
      <c r="AK30">
        <v>0</v>
      </c>
      <c r="AL30">
        <v>0</v>
      </c>
    </row>
    <row r="31" spans="1:38">
      <c r="A31" t="s">
        <v>73</v>
      </c>
      <c r="B31" s="34">
        <v>260.48</v>
      </c>
      <c r="C31" s="34">
        <v>86.83</v>
      </c>
      <c r="D31" s="93">
        <f t="shared" si="0"/>
        <v>19.8</v>
      </c>
      <c r="E31" s="34">
        <v>0</v>
      </c>
      <c r="F31" s="34"/>
      <c r="G31" s="34"/>
      <c r="H31" s="34"/>
      <c r="I31" s="34"/>
      <c r="J31" s="37">
        <v>0</v>
      </c>
      <c r="K31" s="37">
        <v>0</v>
      </c>
      <c r="L31" s="37">
        <v>0</v>
      </c>
      <c r="M31">
        <v>57.74</v>
      </c>
      <c r="N31">
        <v>270.73</v>
      </c>
      <c r="O31">
        <v>99.74</v>
      </c>
      <c r="P31">
        <v>0.65</v>
      </c>
      <c r="Q31">
        <v>17.45</v>
      </c>
      <c r="R31" s="93">
        <v>6.89</v>
      </c>
      <c r="S31" s="93">
        <v>7.46</v>
      </c>
      <c r="T31" s="93">
        <v>5.45</v>
      </c>
      <c r="U31">
        <v>0.95</v>
      </c>
      <c r="V31">
        <v>3.195376</v>
      </c>
      <c r="W31">
        <v>1.34</v>
      </c>
      <c r="X31">
        <v>41.5</v>
      </c>
      <c r="Y31">
        <v>13.84</v>
      </c>
      <c r="Z31">
        <v>13.83</v>
      </c>
      <c r="AA31">
        <v>2.1800000000000002</v>
      </c>
      <c r="AB31">
        <v>0.44</v>
      </c>
      <c r="AC31">
        <v>0</v>
      </c>
      <c r="AD31">
        <v>0</v>
      </c>
      <c r="AE31">
        <v>0</v>
      </c>
      <c r="AF31">
        <v>0</v>
      </c>
      <c r="AG31">
        <v>7.53</v>
      </c>
      <c r="AH31">
        <v>25.87</v>
      </c>
      <c r="AI31">
        <v>25.87</v>
      </c>
      <c r="AJ31">
        <v>23.1</v>
      </c>
      <c r="AK31">
        <v>1</v>
      </c>
      <c r="AL31">
        <v>0</v>
      </c>
    </row>
    <row r="32" spans="1:38">
      <c r="A32" t="s">
        <v>74</v>
      </c>
      <c r="B32" s="34">
        <v>260.48</v>
      </c>
      <c r="C32" s="34">
        <v>86.83</v>
      </c>
      <c r="D32" s="93">
        <f t="shared" si="0"/>
        <v>41.930000000000007</v>
      </c>
      <c r="E32" s="34">
        <v>0</v>
      </c>
      <c r="F32" s="34"/>
      <c r="G32" s="34"/>
      <c r="H32" s="34"/>
      <c r="I32" s="34"/>
      <c r="J32" s="37">
        <v>0.04</v>
      </c>
      <c r="K32" s="37">
        <v>0.04</v>
      </c>
      <c r="L32" s="37">
        <v>0.04</v>
      </c>
      <c r="M32">
        <v>57.74</v>
      </c>
      <c r="N32">
        <v>270.73</v>
      </c>
      <c r="O32">
        <v>99.74</v>
      </c>
      <c r="P32">
        <v>0.65</v>
      </c>
      <c r="Q32">
        <v>18.05</v>
      </c>
      <c r="R32" s="93">
        <v>15.48</v>
      </c>
      <c r="S32" s="93">
        <v>13.97</v>
      </c>
      <c r="T32" s="93">
        <v>12.48</v>
      </c>
      <c r="U32">
        <v>0.95</v>
      </c>
      <c r="V32">
        <v>9.9465819999999994</v>
      </c>
      <c r="W32">
        <v>1.34</v>
      </c>
      <c r="X32">
        <v>40</v>
      </c>
      <c r="Y32">
        <v>13.34</v>
      </c>
      <c r="Z32">
        <v>13.33</v>
      </c>
      <c r="AA32">
        <v>4.4000000000000004</v>
      </c>
      <c r="AB32">
        <v>0.88</v>
      </c>
      <c r="AC32">
        <v>0</v>
      </c>
      <c r="AD32">
        <v>0.5</v>
      </c>
      <c r="AE32">
        <v>1</v>
      </c>
      <c r="AF32">
        <v>0</v>
      </c>
      <c r="AG32">
        <v>7.53</v>
      </c>
      <c r="AH32">
        <v>24.02</v>
      </c>
      <c r="AI32">
        <v>24.02</v>
      </c>
      <c r="AJ32">
        <v>22.14</v>
      </c>
      <c r="AK32">
        <v>4</v>
      </c>
      <c r="AL32">
        <v>1</v>
      </c>
    </row>
    <row r="33" spans="1:38">
      <c r="A33" t="s">
        <v>75</v>
      </c>
      <c r="B33" s="34">
        <v>260.48</v>
      </c>
      <c r="C33" s="34">
        <v>86.83</v>
      </c>
      <c r="D33" s="93">
        <f t="shared" si="0"/>
        <v>74.62</v>
      </c>
      <c r="E33" s="34">
        <v>0</v>
      </c>
      <c r="F33" s="34"/>
      <c r="G33" s="34"/>
      <c r="H33" s="34"/>
      <c r="I33" s="34"/>
      <c r="J33" s="37">
        <v>0.32</v>
      </c>
      <c r="K33" s="37">
        <v>0.32</v>
      </c>
      <c r="L33" s="37">
        <v>0.32</v>
      </c>
      <c r="M33">
        <v>57.74</v>
      </c>
      <c r="N33">
        <v>270.73</v>
      </c>
      <c r="O33">
        <v>99.74</v>
      </c>
      <c r="P33">
        <v>0.65</v>
      </c>
      <c r="Q33">
        <v>18.72</v>
      </c>
      <c r="R33" s="93">
        <v>31.72</v>
      </c>
      <c r="S33" s="93">
        <v>21.42</v>
      </c>
      <c r="T33" s="93">
        <v>21.48</v>
      </c>
      <c r="U33">
        <v>0.95</v>
      </c>
      <c r="V33">
        <v>17.350501999999999</v>
      </c>
      <c r="W33">
        <v>1.34</v>
      </c>
      <c r="X33">
        <v>38.5</v>
      </c>
      <c r="Y33">
        <v>12.84</v>
      </c>
      <c r="Z33">
        <v>12.83</v>
      </c>
      <c r="AA33">
        <v>16.88</v>
      </c>
      <c r="AB33">
        <v>3.38</v>
      </c>
      <c r="AC33">
        <v>0.33</v>
      </c>
      <c r="AD33">
        <v>1</v>
      </c>
      <c r="AE33">
        <v>3</v>
      </c>
      <c r="AF33">
        <v>1</v>
      </c>
      <c r="AG33">
        <v>7.53</v>
      </c>
      <c r="AH33">
        <v>22.61</v>
      </c>
      <c r="AI33">
        <v>22.61</v>
      </c>
      <c r="AJ33">
        <v>22.14</v>
      </c>
      <c r="AK33">
        <v>11</v>
      </c>
      <c r="AL33">
        <v>4</v>
      </c>
    </row>
    <row r="34" spans="1:38">
      <c r="A34" t="s">
        <v>76</v>
      </c>
      <c r="B34" s="34">
        <v>260.48</v>
      </c>
      <c r="C34" s="34">
        <v>86.83</v>
      </c>
      <c r="D34" s="93">
        <f t="shared" si="0"/>
        <v>90.5</v>
      </c>
      <c r="E34" s="34">
        <v>0</v>
      </c>
      <c r="F34" s="34"/>
      <c r="G34" s="34"/>
      <c r="H34" s="34"/>
      <c r="I34" s="34"/>
      <c r="J34" s="37">
        <v>1.23</v>
      </c>
      <c r="K34" s="37">
        <v>1.23</v>
      </c>
      <c r="L34" s="37">
        <v>1.26</v>
      </c>
      <c r="M34">
        <v>57.74</v>
      </c>
      <c r="N34">
        <v>270.73</v>
      </c>
      <c r="O34">
        <v>99.74</v>
      </c>
      <c r="P34">
        <v>0.65</v>
      </c>
      <c r="Q34">
        <v>18.64</v>
      </c>
      <c r="R34" s="93">
        <v>30.34</v>
      </c>
      <c r="S34" s="93">
        <v>29.82</v>
      </c>
      <c r="T34" s="93">
        <v>30.34</v>
      </c>
      <c r="U34">
        <v>0.95</v>
      </c>
      <c r="V34">
        <v>25.524039999999999</v>
      </c>
      <c r="W34">
        <v>1.34</v>
      </c>
      <c r="X34">
        <v>36.5</v>
      </c>
      <c r="Y34">
        <v>12.16</v>
      </c>
      <c r="Z34">
        <v>12.17</v>
      </c>
      <c r="AA34">
        <v>30.64</v>
      </c>
      <c r="AB34">
        <v>6.13</v>
      </c>
      <c r="AC34">
        <v>5</v>
      </c>
      <c r="AD34">
        <v>4</v>
      </c>
      <c r="AE34">
        <v>8</v>
      </c>
      <c r="AF34">
        <v>4</v>
      </c>
      <c r="AG34">
        <v>7.53</v>
      </c>
      <c r="AH34">
        <v>21.77</v>
      </c>
      <c r="AI34">
        <v>21.77</v>
      </c>
      <c r="AJ34">
        <v>22.14</v>
      </c>
      <c r="AK34">
        <v>18</v>
      </c>
      <c r="AL34">
        <v>7</v>
      </c>
    </row>
    <row r="35" spans="1:38">
      <c r="A35" t="s">
        <v>77</v>
      </c>
      <c r="B35" s="34">
        <v>260.48</v>
      </c>
      <c r="C35" s="34">
        <v>86.83</v>
      </c>
      <c r="D35" s="93">
        <f t="shared" si="0"/>
        <v>91</v>
      </c>
      <c r="E35" s="34">
        <v>0</v>
      </c>
      <c r="F35" s="34"/>
      <c r="G35" s="34"/>
      <c r="H35" s="34"/>
      <c r="I35" s="34"/>
      <c r="J35" s="37">
        <v>2.93</v>
      </c>
      <c r="K35" s="37">
        <v>2.93</v>
      </c>
      <c r="L35" s="37">
        <v>3.01</v>
      </c>
      <c r="M35">
        <v>57.74</v>
      </c>
      <c r="N35">
        <v>270.73</v>
      </c>
      <c r="O35">
        <v>99.74</v>
      </c>
      <c r="P35">
        <v>0.65</v>
      </c>
      <c r="Q35">
        <v>19.649999999999999</v>
      </c>
      <c r="R35" s="93">
        <v>30.34</v>
      </c>
      <c r="S35" s="93">
        <v>30.33</v>
      </c>
      <c r="T35" s="93">
        <v>30.33</v>
      </c>
      <c r="U35">
        <v>0.95</v>
      </c>
      <c r="V35">
        <v>35.860301999999997</v>
      </c>
      <c r="W35">
        <v>1.34</v>
      </c>
      <c r="X35">
        <v>35</v>
      </c>
      <c r="Y35">
        <v>11.66</v>
      </c>
      <c r="Z35">
        <v>11.67</v>
      </c>
      <c r="AA35">
        <v>45.64</v>
      </c>
      <c r="AB35">
        <v>9.1300000000000008</v>
      </c>
      <c r="AC35">
        <v>10.24</v>
      </c>
      <c r="AD35">
        <v>8.1</v>
      </c>
      <c r="AE35">
        <v>17</v>
      </c>
      <c r="AF35">
        <v>8</v>
      </c>
      <c r="AG35">
        <v>7.53</v>
      </c>
      <c r="AH35">
        <v>20.86</v>
      </c>
      <c r="AI35">
        <v>20.86</v>
      </c>
      <c r="AJ35">
        <v>22.14</v>
      </c>
      <c r="AK35">
        <v>25</v>
      </c>
      <c r="AL35">
        <v>10</v>
      </c>
    </row>
    <row r="36" spans="1:38">
      <c r="A36" t="s">
        <v>78</v>
      </c>
      <c r="B36" s="34">
        <v>260.48</v>
      </c>
      <c r="C36" s="34">
        <v>86.83</v>
      </c>
      <c r="D36" s="93">
        <f t="shared" si="0"/>
        <v>91</v>
      </c>
      <c r="E36" s="34">
        <v>0</v>
      </c>
      <c r="F36" s="34"/>
      <c r="G36" s="34"/>
      <c r="H36" s="34"/>
      <c r="I36" s="34"/>
      <c r="J36" s="37">
        <v>4.1500000000000004</v>
      </c>
      <c r="K36" s="37">
        <v>4.1500000000000004</v>
      </c>
      <c r="L36" s="37">
        <v>4.26</v>
      </c>
      <c r="M36">
        <v>57.74</v>
      </c>
      <c r="N36">
        <v>270.73</v>
      </c>
      <c r="O36">
        <v>99.74</v>
      </c>
      <c r="P36">
        <v>0.65</v>
      </c>
      <c r="Q36">
        <v>20.75</v>
      </c>
      <c r="R36" s="93">
        <v>30.34</v>
      </c>
      <c r="S36" s="93">
        <v>30.33</v>
      </c>
      <c r="T36" s="93">
        <v>30.33</v>
      </c>
      <c r="U36">
        <v>0.95</v>
      </c>
      <c r="V36">
        <v>48.174190000000003</v>
      </c>
      <c r="W36">
        <v>1.34</v>
      </c>
      <c r="X36">
        <v>33.5</v>
      </c>
      <c r="Y36">
        <v>11.16</v>
      </c>
      <c r="Z36">
        <v>11.17</v>
      </c>
      <c r="AA36">
        <v>66.95</v>
      </c>
      <c r="AB36">
        <v>13.39</v>
      </c>
      <c r="AC36">
        <v>19.82</v>
      </c>
      <c r="AD36">
        <v>13.44</v>
      </c>
      <c r="AE36">
        <v>27</v>
      </c>
      <c r="AF36">
        <v>13</v>
      </c>
      <c r="AG36">
        <v>7.53</v>
      </c>
      <c r="AH36">
        <v>20.55</v>
      </c>
      <c r="AI36">
        <v>20.55</v>
      </c>
      <c r="AJ36">
        <v>22.14</v>
      </c>
      <c r="AK36">
        <v>46</v>
      </c>
      <c r="AL36">
        <v>19</v>
      </c>
    </row>
    <row r="37" spans="1:38">
      <c r="A37" t="s">
        <v>79</v>
      </c>
      <c r="B37" s="34">
        <v>260.48</v>
      </c>
      <c r="C37" s="34">
        <v>86.83</v>
      </c>
      <c r="D37" s="93">
        <f t="shared" si="0"/>
        <v>96</v>
      </c>
      <c r="E37" s="34">
        <v>0</v>
      </c>
      <c r="F37" s="34"/>
      <c r="G37" s="34"/>
      <c r="H37" s="34"/>
      <c r="I37" s="34"/>
      <c r="J37" s="37">
        <v>5.65</v>
      </c>
      <c r="K37" s="37">
        <v>5.65</v>
      </c>
      <c r="L37" s="37">
        <v>5.8</v>
      </c>
      <c r="M37">
        <v>57.74</v>
      </c>
      <c r="N37">
        <v>270.73</v>
      </c>
      <c r="O37">
        <v>99.74</v>
      </c>
      <c r="P37">
        <v>0.65</v>
      </c>
      <c r="Q37">
        <v>24.07</v>
      </c>
      <c r="R37" s="93">
        <v>32</v>
      </c>
      <c r="S37" s="93">
        <v>32</v>
      </c>
      <c r="T37" s="93">
        <v>32</v>
      </c>
      <c r="U37">
        <v>0.95</v>
      </c>
      <c r="V37">
        <v>61.637633999999998</v>
      </c>
      <c r="W37">
        <v>1.34</v>
      </c>
      <c r="X37">
        <v>36.5</v>
      </c>
      <c r="Y37">
        <v>12.16</v>
      </c>
      <c r="Z37">
        <v>12.17</v>
      </c>
      <c r="AA37">
        <v>88.91</v>
      </c>
      <c r="AB37">
        <v>17.78</v>
      </c>
      <c r="AC37">
        <v>29.19</v>
      </c>
      <c r="AD37">
        <v>17.809999999999999</v>
      </c>
      <c r="AE37">
        <v>36</v>
      </c>
      <c r="AF37">
        <v>18</v>
      </c>
      <c r="AG37">
        <v>7.53</v>
      </c>
      <c r="AH37">
        <v>20.5</v>
      </c>
      <c r="AI37">
        <v>20.5</v>
      </c>
      <c r="AJ37">
        <v>22.14</v>
      </c>
      <c r="AK37">
        <v>63</v>
      </c>
      <c r="AL37">
        <v>27</v>
      </c>
    </row>
    <row r="38" spans="1:38">
      <c r="A38" t="s">
        <v>80</v>
      </c>
      <c r="B38" s="34">
        <v>260.48</v>
      </c>
      <c r="C38" s="34">
        <v>86.83</v>
      </c>
      <c r="D38" s="93">
        <f t="shared" si="0"/>
        <v>96</v>
      </c>
      <c r="E38" s="34">
        <v>0</v>
      </c>
      <c r="F38" s="34"/>
      <c r="G38" s="34"/>
      <c r="H38" s="34"/>
      <c r="I38" s="34"/>
      <c r="J38" s="37">
        <v>7.25</v>
      </c>
      <c r="K38" s="37">
        <v>7.25</v>
      </c>
      <c r="L38" s="37">
        <v>7.43</v>
      </c>
      <c r="M38">
        <v>57.74</v>
      </c>
      <c r="N38">
        <v>270.73</v>
      </c>
      <c r="O38">
        <v>99.74</v>
      </c>
      <c r="P38">
        <v>0.65</v>
      </c>
      <c r="Q38">
        <v>26.34</v>
      </c>
      <c r="R38" s="93">
        <v>32</v>
      </c>
      <c r="S38" s="93">
        <v>32</v>
      </c>
      <c r="T38" s="93">
        <v>32</v>
      </c>
      <c r="U38">
        <v>0.95</v>
      </c>
      <c r="V38">
        <v>75.091335999999998</v>
      </c>
      <c r="W38">
        <v>1.34</v>
      </c>
      <c r="X38">
        <v>36.5</v>
      </c>
      <c r="Y38">
        <v>12.16</v>
      </c>
      <c r="Z38">
        <v>12.17</v>
      </c>
      <c r="AA38">
        <v>110.14</v>
      </c>
      <c r="AB38">
        <v>22.03</v>
      </c>
      <c r="AC38">
        <v>38.43</v>
      </c>
      <c r="AD38">
        <v>23.61</v>
      </c>
      <c r="AE38">
        <v>45</v>
      </c>
      <c r="AF38">
        <v>23</v>
      </c>
      <c r="AG38">
        <v>7.53</v>
      </c>
      <c r="AH38">
        <v>20.91</v>
      </c>
      <c r="AI38">
        <v>20.91</v>
      </c>
      <c r="AJ38">
        <v>21.18</v>
      </c>
      <c r="AK38">
        <v>81</v>
      </c>
      <c r="AL38">
        <v>34</v>
      </c>
    </row>
    <row r="39" spans="1:38">
      <c r="A39" t="s">
        <v>81</v>
      </c>
      <c r="B39" s="34">
        <v>260.48</v>
      </c>
      <c r="C39" s="34">
        <v>86.83</v>
      </c>
      <c r="D39" s="93">
        <f t="shared" si="0"/>
        <v>96</v>
      </c>
      <c r="E39" s="34">
        <v>0</v>
      </c>
      <c r="F39" s="34"/>
      <c r="G39" s="34"/>
      <c r="H39" s="34"/>
      <c r="I39" s="34"/>
      <c r="J39" s="37">
        <v>8.6999999999999993</v>
      </c>
      <c r="K39" s="37">
        <v>8.6999999999999993</v>
      </c>
      <c r="L39" s="37">
        <v>8.92</v>
      </c>
      <c r="M39">
        <v>57.74</v>
      </c>
      <c r="N39">
        <v>270.73</v>
      </c>
      <c r="O39">
        <v>99.74</v>
      </c>
      <c r="P39">
        <v>0.65</v>
      </c>
      <c r="Q39">
        <v>26.14</v>
      </c>
      <c r="R39" s="93">
        <v>32</v>
      </c>
      <c r="S39" s="93">
        <v>32</v>
      </c>
      <c r="T39" s="93">
        <v>32</v>
      </c>
      <c r="U39">
        <v>0.95</v>
      </c>
      <c r="V39">
        <v>77.916516000000001</v>
      </c>
      <c r="W39">
        <v>1.34</v>
      </c>
      <c r="X39">
        <v>36</v>
      </c>
      <c r="Y39">
        <v>12</v>
      </c>
      <c r="Z39">
        <v>12</v>
      </c>
      <c r="AA39">
        <v>131.28</v>
      </c>
      <c r="AB39">
        <v>26.26</v>
      </c>
      <c r="AC39">
        <v>47.02</v>
      </c>
      <c r="AD39">
        <v>27.31</v>
      </c>
      <c r="AE39">
        <v>53</v>
      </c>
      <c r="AF39">
        <v>27</v>
      </c>
      <c r="AG39">
        <v>10</v>
      </c>
      <c r="AH39">
        <v>25.68</v>
      </c>
      <c r="AI39">
        <v>25.68</v>
      </c>
      <c r="AJ39">
        <v>21.18</v>
      </c>
      <c r="AK39">
        <v>102</v>
      </c>
      <c r="AL39">
        <v>43</v>
      </c>
    </row>
    <row r="40" spans="1:38">
      <c r="A40" t="s">
        <v>82</v>
      </c>
      <c r="B40" s="34">
        <v>260.48</v>
      </c>
      <c r="C40" s="34">
        <v>86.83</v>
      </c>
      <c r="D40" s="93">
        <f t="shared" si="0"/>
        <v>96</v>
      </c>
      <c r="E40" s="34">
        <v>0</v>
      </c>
      <c r="F40" s="34"/>
      <c r="G40" s="34"/>
      <c r="H40" s="34"/>
      <c r="I40" s="34"/>
      <c r="J40" s="37">
        <v>10.01</v>
      </c>
      <c r="K40" s="37">
        <v>10.01</v>
      </c>
      <c r="L40" s="37">
        <v>10.26</v>
      </c>
      <c r="M40">
        <v>57.74</v>
      </c>
      <c r="N40">
        <v>270.73</v>
      </c>
      <c r="O40">
        <v>99.74</v>
      </c>
      <c r="P40">
        <v>0.65</v>
      </c>
      <c r="Q40">
        <v>25.14</v>
      </c>
      <c r="R40" s="93">
        <v>32</v>
      </c>
      <c r="S40" s="93">
        <v>32</v>
      </c>
      <c r="T40" s="93">
        <v>32</v>
      </c>
      <c r="U40">
        <v>0.95</v>
      </c>
      <c r="V40">
        <v>89.733562000000006</v>
      </c>
      <c r="W40">
        <v>1.34</v>
      </c>
      <c r="X40">
        <v>35.5</v>
      </c>
      <c r="Y40">
        <v>11.84</v>
      </c>
      <c r="Z40">
        <v>11.83</v>
      </c>
      <c r="AA40">
        <v>152.08000000000001</v>
      </c>
      <c r="AB40">
        <v>30.42</v>
      </c>
      <c r="AC40">
        <v>54.75</v>
      </c>
      <c r="AD40">
        <v>30.64</v>
      </c>
      <c r="AE40">
        <v>61</v>
      </c>
      <c r="AF40">
        <v>31</v>
      </c>
      <c r="AG40">
        <v>10</v>
      </c>
      <c r="AH40">
        <v>25.48</v>
      </c>
      <c r="AI40">
        <v>25.48</v>
      </c>
      <c r="AJ40">
        <v>21.18</v>
      </c>
      <c r="AK40">
        <v>119</v>
      </c>
      <c r="AL40">
        <v>51</v>
      </c>
    </row>
    <row r="41" spans="1:38">
      <c r="A41" t="s">
        <v>83</v>
      </c>
      <c r="B41" s="34">
        <v>260.48</v>
      </c>
      <c r="C41" s="34">
        <v>86.83</v>
      </c>
      <c r="D41" s="93">
        <f t="shared" si="0"/>
        <v>96</v>
      </c>
      <c r="E41" s="34">
        <v>0</v>
      </c>
      <c r="F41" s="34"/>
      <c r="G41" s="34"/>
      <c r="H41" s="34"/>
      <c r="I41" s="34"/>
      <c r="J41" s="37">
        <v>11.24</v>
      </c>
      <c r="K41" s="37">
        <v>11.24</v>
      </c>
      <c r="L41" s="37">
        <v>11.52</v>
      </c>
      <c r="M41">
        <v>57.74</v>
      </c>
      <c r="N41">
        <v>270.73</v>
      </c>
      <c r="O41">
        <v>99.74</v>
      </c>
      <c r="P41">
        <v>0.65</v>
      </c>
      <c r="Q41">
        <v>19.600000000000001</v>
      </c>
      <c r="R41" s="93">
        <v>32</v>
      </c>
      <c r="S41" s="93">
        <v>32</v>
      </c>
      <c r="T41" s="93">
        <v>32</v>
      </c>
      <c r="U41">
        <v>0.95</v>
      </c>
      <c r="V41">
        <v>101.160928</v>
      </c>
      <c r="W41">
        <v>1.34</v>
      </c>
      <c r="X41">
        <v>57.5</v>
      </c>
      <c r="Y41">
        <v>19.16</v>
      </c>
      <c r="Z41">
        <v>19.170000000000002</v>
      </c>
      <c r="AA41">
        <v>162.80000000000001</v>
      </c>
      <c r="AB41">
        <v>32.56</v>
      </c>
      <c r="AC41">
        <v>61.96</v>
      </c>
      <c r="AD41">
        <v>33.78</v>
      </c>
      <c r="AE41">
        <v>69</v>
      </c>
      <c r="AF41">
        <v>35</v>
      </c>
      <c r="AG41">
        <v>15</v>
      </c>
      <c r="AH41">
        <v>38.33</v>
      </c>
      <c r="AI41">
        <v>38.33</v>
      </c>
      <c r="AJ41">
        <v>0</v>
      </c>
      <c r="AK41">
        <v>130</v>
      </c>
      <c r="AL41">
        <v>55</v>
      </c>
    </row>
    <row r="42" spans="1:38">
      <c r="A42" t="s">
        <v>84</v>
      </c>
      <c r="B42" s="34">
        <v>260.48</v>
      </c>
      <c r="C42" s="34">
        <v>86.83</v>
      </c>
      <c r="D42" s="93">
        <f t="shared" si="0"/>
        <v>97.5</v>
      </c>
      <c r="E42" s="34">
        <v>0</v>
      </c>
      <c r="F42" s="34"/>
      <c r="G42" s="34"/>
      <c r="H42" s="34"/>
      <c r="I42" s="34"/>
      <c r="J42" s="37">
        <v>12.32</v>
      </c>
      <c r="K42" s="37">
        <v>12.32</v>
      </c>
      <c r="L42" s="37">
        <v>12.63</v>
      </c>
      <c r="M42">
        <v>57.74</v>
      </c>
      <c r="N42">
        <v>270.73</v>
      </c>
      <c r="O42">
        <v>99.74</v>
      </c>
      <c r="P42">
        <v>0.65</v>
      </c>
      <c r="Q42">
        <v>19.2</v>
      </c>
      <c r="R42" s="93">
        <v>32.5</v>
      </c>
      <c r="S42" s="93">
        <v>32.5</v>
      </c>
      <c r="T42" s="93">
        <v>32.5</v>
      </c>
      <c r="U42">
        <v>0.95</v>
      </c>
      <c r="V42">
        <v>111.25364</v>
      </c>
      <c r="W42">
        <v>1.34</v>
      </c>
      <c r="X42">
        <v>57.5</v>
      </c>
      <c r="Y42">
        <v>19.16</v>
      </c>
      <c r="Z42">
        <v>19.170000000000002</v>
      </c>
      <c r="AA42">
        <v>183.63</v>
      </c>
      <c r="AB42">
        <v>36.729999999999997</v>
      </c>
      <c r="AC42">
        <v>68.64</v>
      </c>
      <c r="AD42">
        <v>36.44</v>
      </c>
      <c r="AE42">
        <v>76</v>
      </c>
      <c r="AF42">
        <v>38</v>
      </c>
      <c r="AG42">
        <v>15</v>
      </c>
      <c r="AH42">
        <v>38.33</v>
      </c>
      <c r="AI42">
        <v>38.33</v>
      </c>
      <c r="AJ42">
        <v>0</v>
      </c>
      <c r="AK42">
        <v>144</v>
      </c>
      <c r="AL42">
        <v>61</v>
      </c>
    </row>
    <row r="43" spans="1:38">
      <c r="A43" t="s">
        <v>85</v>
      </c>
      <c r="B43" s="34">
        <v>260.48</v>
      </c>
      <c r="C43" s="34">
        <v>86.83</v>
      </c>
      <c r="D43" s="93">
        <f t="shared" si="0"/>
        <v>97.5</v>
      </c>
      <c r="E43" s="34">
        <v>0</v>
      </c>
      <c r="F43" s="34"/>
      <c r="G43" s="34"/>
      <c r="H43" s="34"/>
      <c r="I43" s="34"/>
      <c r="J43" s="37">
        <v>13.48</v>
      </c>
      <c r="K43" s="37">
        <v>13.48</v>
      </c>
      <c r="L43" s="37">
        <v>13.81</v>
      </c>
      <c r="M43">
        <v>57.74</v>
      </c>
      <c r="N43">
        <v>270.73</v>
      </c>
      <c r="O43">
        <v>99.74</v>
      </c>
      <c r="P43">
        <v>0.65</v>
      </c>
      <c r="Q43">
        <v>18</v>
      </c>
      <c r="R43" s="93">
        <v>32.5</v>
      </c>
      <c r="S43" s="93">
        <v>32.5</v>
      </c>
      <c r="T43" s="93">
        <v>32.5</v>
      </c>
      <c r="U43">
        <v>0.95</v>
      </c>
      <c r="V43">
        <v>120.07015</v>
      </c>
      <c r="W43">
        <v>1.39</v>
      </c>
      <c r="X43">
        <v>57.5</v>
      </c>
      <c r="Y43">
        <v>19.16</v>
      </c>
      <c r="Z43">
        <v>19.170000000000002</v>
      </c>
      <c r="AA43">
        <v>200.3</v>
      </c>
      <c r="AB43">
        <v>40.06</v>
      </c>
      <c r="AC43">
        <v>74.72</v>
      </c>
      <c r="AD43">
        <v>38.94</v>
      </c>
      <c r="AE43">
        <v>82</v>
      </c>
      <c r="AF43">
        <v>41</v>
      </c>
      <c r="AG43">
        <v>14.34</v>
      </c>
      <c r="AH43">
        <v>38.33</v>
      </c>
      <c r="AI43">
        <v>38.33</v>
      </c>
      <c r="AJ43">
        <v>0</v>
      </c>
      <c r="AK43">
        <v>154</v>
      </c>
      <c r="AL43">
        <v>66</v>
      </c>
    </row>
    <row r="44" spans="1:38">
      <c r="A44" t="s">
        <v>86</v>
      </c>
      <c r="B44" s="34">
        <v>260.48</v>
      </c>
      <c r="C44" s="34">
        <v>86.83</v>
      </c>
      <c r="D44" s="93">
        <f t="shared" si="0"/>
        <v>97.5</v>
      </c>
      <c r="E44" s="34">
        <v>0</v>
      </c>
      <c r="F44" s="34"/>
      <c r="G44" s="34"/>
      <c r="H44" s="34"/>
      <c r="I44" s="34"/>
      <c r="J44" s="37">
        <v>14.68</v>
      </c>
      <c r="K44" s="37">
        <v>14.68</v>
      </c>
      <c r="L44" s="37">
        <v>15.04</v>
      </c>
      <c r="M44">
        <v>57.74</v>
      </c>
      <c r="N44">
        <v>270.73</v>
      </c>
      <c r="O44">
        <v>99.74</v>
      </c>
      <c r="P44">
        <v>0.65</v>
      </c>
      <c r="Q44">
        <v>18.2</v>
      </c>
      <c r="R44" s="93">
        <v>32.5</v>
      </c>
      <c r="S44" s="93">
        <v>32.5</v>
      </c>
      <c r="T44" s="93">
        <v>32.5</v>
      </c>
      <c r="U44">
        <v>0.95</v>
      </c>
      <c r="V44">
        <v>128.233946</v>
      </c>
      <c r="W44">
        <v>1.39</v>
      </c>
      <c r="X44">
        <v>57.5</v>
      </c>
      <c r="Y44">
        <v>19.16</v>
      </c>
      <c r="Z44">
        <v>19.170000000000002</v>
      </c>
      <c r="AA44">
        <v>216.97</v>
      </c>
      <c r="AB44">
        <v>43.39</v>
      </c>
      <c r="AC44">
        <v>80.23</v>
      </c>
      <c r="AD44">
        <v>41.11</v>
      </c>
      <c r="AE44">
        <v>87</v>
      </c>
      <c r="AF44">
        <v>43</v>
      </c>
      <c r="AG44">
        <v>13.66</v>
      </c>
      <c r="AH44">
        <v>38.33</v>
      </c>
      <c r="AI44">
        <v>38.33</v>
      </c>
      <c r="AJ44">
        <v>0</v>
      </c>
      <c r="AK44">
        <v>165</v>
      </c>
      <c r="AL44">
        <v>70</v>
      </c>
    </row>
    <row r="45" spans="1:38">
      <c r="A45" t="s">
        <v>87</v>
      </c>
      <c r="B45" s="34">
        <v>260.48</v>
      </c>
      <c r="C45" s="34">
        <v>86.83</v>
      </c>
      <c r="D45" s="93">
        <f t="shared" si="0"/>
        <v>97.5</v>
      </c>
      <c r="E45" s="34">
        <v>0</v>
      </c>
      <c r="F45" s="34"/>
      <c r="G45" s="34"/>
      <c r="H45" s="34"/>
      <c r="I45" s="34"/>
      <c r="J45" s="37">
        <v>15.52</v>
      </c>
      <c r="K45" s="37">
        <v>15.52</v>
      </c>
      <c r="L45" s="37">
        <v>15.91</v>
      </c>
      <c r="M45">
        <v>57.74</v>
      </c>
      <c r="N45">
        <v>270.73</v>
      </c>
      <c r="O45">
        <v>99.74</v>
      </c>
      <c r="P45">
        <v>0.65</v>
      </c>
      <c r="Q45">
        <v>18</v>
      </c>
      <c r="R45" s="93">
        <v>32.5</v>
      </c>
      <c r="S45" s="93">
        <v>32.5</v>
      </c>
      <c r="T45" s="93">
        <v>32.5</v>
      </c>
      <c r="U45">
        <v>0.95</v>
      </c>
      <c r="V45">
        <v>136.53413</v>
      </c>
      <c r="W45">
        <v>1.39</v>
      </c>
      <c r="X45">
        <v>54.5</v>
      </c>
      <c r="Y45">
        <v>18.16</v>
      </c>
      <c r="Z45">
        <v>18.170000000000002</v>
      </c>
      <c r="AA45">
        <v>231.67</v>
      </c>
      <c r="AB45">
        <v>46.33</v>
      </c>
      <c r="AC45">
        <v>84.92</v>
      </c>
      <c r="AD45">
        <v>43.08</v>
      </c>
      <c r="AE45">
        <v>90</v>
      </c>
      <c r="AF45">
        <v>45</v>
      </c>
      <c r="AG45">
        <v>10.66</v>
      </c>
      <c r="AH45">
        <v>30</v>
      </c>
      <c r="AI45">
        <v>30</v>
      </c>
      <c r="AJ45">
        <v>0</v>
      </c>
      <c r="AK45">
        <v>175</v>
      </c>
      <c r="AL45">
        <v>75</v>
      </c>
    </row>
    <row r="46" spans="1:38">
      <c r="A46" t="s">
        <v>88</v>
      </c>
      <c r="B46" s="34">
        <v>260.48</v>
      </c>
      <c r="C46" s="34">
        <v>76.319999999999993</v>
      </c>
      <c r="D46" s="93">
        <f t="shared" si="0"/>
        <v>97.5</v>
      </c>
      <c r="E46" s="34">
        <v>0</v>
      </c>
      <c r="F46" s="34"/>
      <c r="G46" s="34"/>
      <c r="H46" s="34"/>
      <c r="I46" s="34"/>
      <c r="J46" s="37">
        <v>16.28</v>
      </c>
      <c r="K46" s="37">
        <v>16.28</v>
      </c>
      <c r="L46" s="37">
        <v>16.690000000000001</v>
      </c>
      <c r="M46">
        <v>57.74</v>
      </c>
      <c r="N46">
        <v>270.73</v>
      </c>
      <c r="O46">
        <v>99.74</v>
      </c>
      <c r="P46">
        <v>0.65</v>
      </c>
      <c r="Q46">
        <v>17.8</v>
      </c>
      <c r="R46" s="93">
        <v>32.5</v>
      </c>
      <c r="S46" s="93">
        <v>32.5</v>
      </c>
      <c r="T46" s="93">
        <v>32.5</v>
      </c>
      <c r="U46">
        <v>0.95</v>
      </c>
      <c r="V46">
        <v>141.609712</v>
      </c>
      <c r="W46">
        <v>1.39</v>
      </c>
      <c r="X46">
        <v>52</v>
      </c>
      <c r="Y46">
        <v>17.34</v>
      </c>
      <c r="Z46">
        <v>17.329999999999998</v>
      </c>
      <c r="AA46">
        <v>231.67</v>
      </c>
      <c r="AB46">
        <v>46.33</v>
      </c>
      <c r="AC46">
        <v>88.68</v>
      </c>
      <c r="AD46">
        <v>44.86</v>
      </c>
      <c r="AE46">
        <v>93</v>
      </c>
      <c r="AF46">
        <v>47</v>
      </c>
      <c r="AG46">
        <v>10.34</v>
      </c>
      <c r="AH46">
        <v>29.67</v>
      </c>
      <c r="AI46">
        <v>29.67</v>
      </c>
      <c r="AJ46">
        <v>0</v>
      </c>
      <c r="AK46">
        <v>182</v>
      </c>
      <c r="AL46">
        <v>78</v>
      </c>
    </row>
    <row r="47" spans="1:38">
      <c r="A47" t="s">
        <v>89</v>
      </c>
      <c r="B47" s="34">
        <v>260.48</v>
      </c>
      <c r="C47" s="34">
        <v>76.319999999999993</v>
      </c>
      <c r="D47" s="93">
        <f t="shared" si="0"/>
        <v>97.5</v>
      </c>
      <c r="E47" s="34">
        <v>0</v>
      </c>
      <c r="F47" s="34"/>
      <c r="G47" s="34"/>
      <c r="H47" s="34"/>
      <c r="I47" s="34"/>
      <c r="J47" s="37">
        <v>16.55</v>
      </c>
      <c r="K47" s="37">
        <v>16.55</v>
      </c>
      <c r="L47" s="37">
        <v>16.96</v>
      </c>
      <c r="M47">
        <v>57.74</v>
      </c>
      <c r="N47">
        <v>270.73</v>
      </c>
      <c r="O47">
        <v>70.87</v>
      </c>
      <c r="P47">
        <v>0.65</v>
      </c>
      <c r="Q47">
        <v>19.600000000000001</v>
      </c>
      <c r="R47" s="93">
        <v>32.5</v>
      </c>
      <c r="S47" s="93">
        <v>32.5</v>
      </c>
      <c r="T47" s="93">
        <v>32.5</v>
      </c>
      <c r="U47">
        <v>0.95</v>
      </c>
      <c r="V47">
        <v>145.58444800000001</v>
      </c>
      <c r="W47">
        <v>1.39</v>
      </c>
      <c r="X47">
        <v>43</v>
      </c>
      <c r="Y47">
        <v>14.34</v>
      </c>
      <c r="Z47">
        <v>14.33</v>
      </c>
      <c r="AA47">
        <v>231.67</v>
      </c>
      <c r="AB47">
        <v>46.33</v>
      </c>
      <c r="AC47">
        <v>91.38</v>
      </c>
      <c r="AD47">
        <v>46.27</v>
      </c>
      <c r="AE47">
        <v>97</v>
      </c>
      <c r="AF47">
        <v>48</v>
      </c>
      <c r="AG47">
        <v>10</v>
      </c>
      <c r="AH47">
        <v>24</v>
      </c>
      <c r="AI47">
        <v>24</v>
      </c>
      <c r="AJ47">
        <v>0</v>
      </c>
      <c r="AK47">
        <v>189</v>
      </c>
      <c r="AL47">
        <v>81</v>
      </c>
    </row>
    <row r="48" spans="1:38">
      <c r="A48" t="s">
        <v>90</v>
      </c>
      <c r="B48" s="34">
        <v>260.48</v>
      </c>
      <c r="C48" s="34">
        <v>76.319999999999993</v>
      </c>
      <c r="D48" s="93">
        <f t="shared" si="0"/>
        <v>97.5</v>
      </c>
      <c r="E48" s="34">
        <v>0</v>
      </c>
      <c r="F48" s="34"/>
      <c r="G48" s="34"/>
      <c r="H48" s="34"/>
      <c r="I48" s="34"/>
      <c r="J48" s="37">
        <v>16.71</v>
      </c>
      <c r="K48" s="37">
        <v>16.71</v>
      </c>
      <c r="L48" s="37">
        <v>17.13</v>
      </c>
      <c r="M48">
        <v>57.74</v>
      </c>
      <c r="N48">
        <v>270.73</v>
      </c>
      <c r="O48">
        <v>53.91</v>
      </c>
      <c r="P48">
        <v>0.65</v>
      </c>
      <c r="Q48">
        <v>19.600000000000001</v>
      </c>
      <c r="R48" s="93">
        <v>32.5</v>
      </c>
      <c r="S48" s="93">
        <v>32.5</v>
      </c>
      <c r="T48" s="93">
        <v>32.5</v>
      </c>
      <c r="U48">
        <v>0.95</v>
      </c>
      <c r="V48">
        <v>148.799308</v>
      </c>
      <c r="W48">
        <v>1.39</v>
      </c>
      <c r="X48">
        <v>41.5</v>
      </c>
      <c r="Y48">
        <v>13.84</v>
      </c>
      <c r="Z48">
        <v>13.83</v>
      </c>
      <c r="AA48">
        <v>231.67</v>
      </c>
      <c r="AB48">
        <v>46.33</v>
      </c>
      <c r="AC48">
        <v>92.29</v>
      </c>
      <c r="AD48">
        <v>47.45</v>
      </c>
      <c r="AE48">
        <v>97</v>
      </c>
      <c r="AF48">
        <v>48</v>
      </c>
      <c r="AG48">
        <v>10</v>
      </c>
      <c r="AH48">
        <v>23.67</v>
      </c>
      <c r="AI48">
        <v>23.67</v>
      </c>
      <c r="AJ48">
        <v>0</v>
      </c>
      <c r="AK48">
        <v>193</v>
      </c>
      <c r="AL48">
        <v>82</v>
      </c>
    </row>
    <row r="49" spans="1:38">
      <c r="A49" t="s">
        <v>91</v>
      </c>
      <c r="B49" s="34">
        <v>235.76</v>
      </c>
      <c r="C49" s="34">
        <v>76.319999999999993</v>
      </c>
      <c r="D49" s="93">
        <f t="shared" si="0"/>
        <v>97.5</v>
      </c>
      <c r="E49" s="34">
        <v>0</v>
      </c>
      <c r="F49" s="34"/>
      <c r="G49" s="34"/>
      <c r="H49" s="34"/>
      <c r="I49" s="34"/>
      <c r="J49" s="37">
        <v>16.71</v>
      </c>
      <c r="K49" s="37">
        <v>16.71</v>
      </c>
      <c r="L49" s="37">
        <v>17.13</v>
      </c>
      <c r="M49">
        <v>57.74</v>
      </c>
      <c r="N49">
        <v>270.73</v>
      </c>
      <c r="O49">
        <v>53.91</v>
      </c>
      <c r="P49">
        <v>0.65</v>
      </c>
      <c r="Q49">
        <v>19.600000000000001</v>
      </c>
      <c r="R49" s="93">
        <v>32.5</v>
      </c>
      <c r="S49" s="93">
        <v>32.5</v>
      </c>
      <c r="T49" s="93">
        <v>32.5</v>
      </c>
      <c r="U49">
        <v>0.95</v>
      </c>
      <c r="V49">
        <v>151.52706800000001</v>
      </c>
      <c r="W49">
        <v>1.39</v>
      </c>
      <c r="X49">
        <v>33.5</v>
      </c>
      <c r="Y49">
        <v>11.16</v>
      </c>
      <c r="Z49">
        <v>11.17</v>
      </c>
      <c r="AA49">
        <v>231.67</v>
      </c>
      <c r="AB49">
        <v>46.33</v>
      </c>
      <c r="AC49">
        <v>92.33</v>
      </c>
      <c r="AD49">
        <v>48</v>
      </c>
      <c r="AE49">
        <v>97</v>
      </c>
      <c r="AF49">
        <v>48</v>
      </c>
      <c r="AG49">
        <v>10.66</v>
      </c>
      <c r="AH49">
        <v>23.33</v>
      </c>
      <c r="AI49">
        <v>23.33</v>
      </c>
      <c r="AJ49">
        <v>0</v>
      </c>
      <c r="AK49">
        <v>196</v>
      </c>
      <c r="AL49">
        <v>84</v>
      </c>
    </row>
    <row r="50" spans="1:38">
      <c r="A50" t="s">
        <v>92</v>
      </c>
      <c r="B50" s="34">
        <v>227.1</v>
      </c>
      <c r="C50" s="34">
        <v>76.319999999999993</v>
      </c>
      <c r="D50" s="93">
        <f t="shared" si="0"/>
        <v>97.5</v>
      </c>
      <c r="E50" s="34">
        <v>0</v>
      </c>
      <c r="F50" s="34"/>
      <c r="G50" s="34"/>
      <c r="H50" s="34"/>
      <c r="I50" s="34"/>
      <c r="J50" s="37">
        <v>16.71</v>
      </c>
      <c r="K50" s="37">
        <v>16.71</v>
      </c>
      <c r="L50" s="37">
        <v>17.13</v>
      </c>
      <c r="M50">
        <v>57.74</v>
      </c>
      <c r="N50">
        <v>270.73</v>
      </c>
      <c r="O50">
        <v>53.91</v>
      </c>
      <c r="P50">
        <v>0.65</v>
      </c>
      <c r="Q50">
        <v>19.600000000000001</v>
      </c>
      <c r="R50" s="93">
        <v>32.5</v>
      </c>
      <c r="S50" s="93">
        <v>32.5</v>
      </c>
      <c r="T50" s="93">
        <v>32.5</v>
      </c>
      <c r="U50">
        <v>0.95</v>
      </c>
      <c r="V50">
        <v>153.51443599999999</v>
      </c>
      <c r="W50">
        <v>1.39</v>
      </c>
      <c r="X50">
        <v>33</v>
      </c>
      <c r="Y50">
        <v>11</v>
      </c>
      <c r="Z50">
        <v>11</v>
      </c>
      <c r="AA50">
        <v>231.67</v>
      </c>
      <c r="AB50">
        <v>46.33</v>
      </c>
      <c r="AC50">
        <v>92.32</v>
      </c>
      <c r="AD50">
        <v>48</v>
      </c>
      <c r="AE50">
        <v>97</v>
      </c>
      <c r="AF50">
        <v>48</v>
      </c>
      <c r="AG50">
        <v>10.66</v>
      </c>
      <c r="AH50">
        <v>23</v>
      </c>
      <c r="AI50">
        <v>23</v>
      </c>
      <c r="AJ50">
        <v>0</v>
      </c>
      <c r="AK50">
        <v>200</v>
      </c>
      <c r="AL50">
        <v>85</v>
      </c>
    </row>
    <row r="51" spans="1:38">
      <c r="A51" t="s">
        <v>93</v>
      </c>
      <c r="B51" s="34">
        <v>227.1</v>
      </c>
      <c r="C51" s="34">
        <v>76.319999999999993</v>
      </c>
      <c r="D51" s="93">
        <f t="shared" si="0"/>
        <v>97.5</v>
      </c>
      <c r="E51" s="34">
        <v>0</v>
      </c>
      <c r="F51" s="34"/>
      <c r="G51" s="34"/>
      <c r="H51" s="34"/>
      <c r="I51" s="34"/>
      <c r="J51" s="37">
        <v>16.71</v>
      </c>
      <c r="K51" s="37">
        <v>16.71</v>
      </c>
      <c r="L51" s="37">
        <v>17.13</v>
      </c>
      <c r="M51">
        <v>57.74</v>
      </c>
      <c r="N51">
        <v>270.73</v>
      </c>
      <c r="O51">
        <v>53.91</v>
      </c>
      <c r="P51">
        <v>0.69</v>
      </c>
      <c r="Q51">
        <v>19.600000000000001</v>
      </c>
      <c r="R51" s="93">
        <v>32.5</v>
      </c>
      <c r="S51" s="93">
        <v>32.5</v>
      </c>
      <c r="T51" s="93">
        <v>32.5</v>
      </c>
      <c r="U51">
        <v>0.95</v>
      </c>
      <c r="V51">
        <v>150.53338400000001</v>
      </c>
      <c r="W51">
        <v>1.39</v>
      </c>
      <c r="X51">
        <v>32.5</v>
      </c>
      <c r="Y51">
        <v>10.84</v>
      </c>
      <c r="Z51">
        <v>10.83</v>
      </c>
      <c r="AA51">
        <v>231.67</v>
      </c>
      <c r="AB51">
        <v>46.33</v>
      </c>
      <c r="AC51">
        <v>92.31</v>
      </c>
      <c r="AD51">
        <v>48</v>
      </c>
      <c r="AE51">
        <v>97</v>
      </c>
      <c r="AF51">
        <v>48</v>
      </c>
      <c r="AG51">
        <v>10.66</v>
      </c>
      <c r="AH51">
        <v>22.67</v>
      </c>
      <c r="AI51">
        <v>22.67</v>
      </c>
      <c r="AJ51">
        <v>0</v>
      </c>
      <c r="AK51">
        <v>210</v>
      </c>
      <c r="AL51">
        <v>90</v>
      </c>
    </row>
    <row r="52" spans="1:38">
      <c r="A52" t="s">
        <v>94</v>
      </c>
      <c r="B52" s="34">
        <v>227.1</v>
      </c>
      <c r="C52" s="34">
        <v>76.319999999999993</v>
      </c>
      <c r="D52" s="93">
        <f t="shared" si="0"/>
        <v>97.5</v>
      </c>
      <c r="E52" s="34">
        <v>0</v>
      </c>
      <c r="F52" s="34"/>
      <c r="G52" s="34"/>
      <c r="H52" s="34"/>
      <c r="I52" s="34"/>
      <c r="J52" s="37">
        <v>16.71</v>
      </c>
      <c r="K52" s="37">
        <v>16.71</v>
      </c>
      <c r="L52" s="37">
        <v>17.13</v>
      </c>
      <c r="M52">
        <v>57.74</v>
      </c>
      <c r="N52">
        <v>270.73</v>
      </c>
      <c r="O52">
        <v>53.91</v>
      </c>
      <c r="P52">
        <v>0.69</v>
      </c>
      <c r="Q52">
        <v>19.600000000000001</v>
      </c>
      <c r="R52" s="93">
        <v>32.5</v>
      </c>
      <c r="S52" s="93">
        <v>32.5</v>
      </c>
      <c r="T52" s="93">
        <v>32.5</v>
      </c>
      <c r="U52">
        <v>0.95</v>
      </c>
      <c r="V52">
        <v>151.24455</v>
      </c>
      <c r="W52">
        <v>1.39</v>
      </c>
      <c r="X52">
        <v>32</v>
      </c>
      <c r="Y52">
        <v>10.66</v>
      </c>
      <c r="Z52">
        <v>10.67</v>
      </c>
      <c r="AA52">
        <v>231.67</v>
      </c>
      <c r="AB52">
        <v>46.33</v>
      </c>
      <c r="AC52">
        <v>92.3</v>
      </c>
      <c r="AD52">
        <v>48</v>
      </c>
      <c r="AE52">
        <v>97</v>
      </c>
      <c r="AF52">
        <v>48</v>
      </c>
      <c r="AG52">
        <v>10.66</v>
      </c>
      <c r="AH52">
        <v>30</v>
      </c>
      <c r="AI52">
        <v>30</v>
      </c>
      <c r="AJ52">
        <v>0</v>
      </c>
      <c r="AK52">
        <v>210</v>
      </c>
      <c r="AL52">
        <v>90</v>
      </c>
    </row>
    <row r="53" spans="1:38">
      <c r="A53" t="s">
        <v>95</v>
      </c>
      <c r="B53" s="34">
        <v>227.1</v>
      </c>
      <c r="C53" s="34">
        <v>51.66</v>
      </c>
      <c r="D53" s="93">
        <f t="shared" si="0"/>
        <v>97.5</v>
      </c>
      <c r="E53" s="34">
        <v>0</v>
      </c>
      <c r="F53" s="34"/>
      <c r="G53" s="34"/>
      <c r="H53" s="34"/>
      <c r="I53" s="34"/>
      <c r="J53" s="37">
        <v>16.71</v>
      </c>
      <c r="K53" s="37">
        <v>16.71</v>
      </c>
      <c r="L53" s="37">
        <v>17.13</v>
      </c>
      <c r="M53">
        <v>57.74</v>
      </c>
      <c r="N53">
        <v>270.73</v>
      </c>
      <c r="O53">
        <v>53.91</v>
      </c>
      <c r="P53">
        <v>0.69</v>
      </c>
      <c r="Q53">
        <v>19.600000000000001</v>
      </c>
      <c r="R53" s="93">
        <v>32.5</v>
      </c>
      <c r="S53" s="93">
        <v>32.5</v>
      </c>
      <c r="T53" s="93">
        <v>32.5</v>
      </c>
      <c r="U53">
        <v>0.95</v>
      </c>
      <c r="V53">
        <v>151.63423</v>
      </c>
      <c r="W53">
        <v>1.39</v>
      </c>
      <c r="X53">
        <v>31.5</v>
      </c>
      <c r="Y53">
        <v>10.5</v>
      </c>
      <c r="Z53">
        <v>10.5</v>
      </c>
      <c r="AA53">
        <v>231.67</v>
      </c>
      <c r="AB53">
        <v>46.33</v>
      </c>
      <c r="AC53">
        <v>92.31</v>
      </c>
      <c r="AD53">
        <v>48.5</v>
      </c>
      <c r="AE53">
        <v>97</v>
      </c>
      <c r="AF53">
        <v>48</v>
      </c>
      <c r="AG53">
        <v>10.34</v>
      </c>
      <c r="AH53">
        <v>30</v>
      </c>
      <c r="AI53">
        <v>30</v>
      </c>
      <c r="AJ53">
        <v>0</v>
      </c>
      <c r="AK53">
        <v>210</v>
      </c>
      <c r="AL53">
        <v>90</v>
      </c>
    </row>
    <row r="54" spans="1:38">
      <c r="A54" t="s">
        <v>96</v>
      </c>
      <c r="B54" s="34">
        <v>196.07</v>
      </c>
      <c r="C54" s="34">
        <v>51.66</v>
      </c>
      <c r="D54" s="93">
        <f t="shared" si="0"/>
        <v>97.5</v>
      </c>
      <c r="E54" s="34">
        <v>0</v>
      </c>
      <c r="F54" s="34"/>
      <c r="G54" s="34"/>
      <c r="H54" s="34"/>
      <c r="I54" s="34"/>
      <c r="J54" s="37">
        <v>16.71</v>
      </c>
      <c r="K54" s="37">
        <v>16.71</v>
      </c>
      <c r="L54" s="37">
        <v>17.13</v>
      </c>
      <c r="M54">
        <v>57.74</v>
      </c>
      <c r="N54">
        <v>270.73</v>
      </c>
      <c r="O54">
        <v>53.91</v>
      </c>
      <c r="P54">
        <v>0.69</v>
      </c>
      <c r="Q54">
        <v>19.600000000000001</v>
      </c>
      <c r="R54" s="93">
        <v>32.5</v>
      </c>
      <c r="S54" s="93">
        <v>32.5</v>
      </c>
      <c r="T54" s="93">
        <v>32.5</v>
      </c>
      <c r="U54">
        <v>0.95</v>
      </c>
      <c r="V54">
        <v>151.41016400000001</v>
      </c>
      <c r="W54">
        <v>1.39</v>
      </c>
      <c r="X54">
        <v>31</v>
      </c>
      <c r="Y54">
        <v>10.34</v>
      </c>
      <c r="Z54">
        <v>10.33</v>
      </c>
      <c r="AA54">
        <v>231.67</v>
      </c>
      <c r="AB54">
        <v>46.33</v>
      </c>
      <c r="AC54">
        <v>92.32</v>
      </c>
      <c r="AD54">
        <v>48.5</v>
      </c>
      <c r="AE54">
        <v>97</v>
      </c>
      <c r="AF54">
        <v>48</v>
      </c>
      <c r="AG54">
        <v>10.34</v>
      </c>
      <c r="AH54">
        <v>30</v>
      </c>
      <c r="AI54">
        <v>30</v>
      </c>
      <c r="AJ54">
        <v>0</v>
      </c>
      <c r="AK54">
        <v>210</v>
      </c>
      <c r="AL54">
        <v>90</v>
      </c>
    </row>
    <row r="55" spans="1:38">
      <c r="A55" t="s">
        <v>97</v>
      </c>
      <c r="B55" s="34">
        <v>147.94</v>
      </c>
      <c r="C55" s="34">
        <v>32.729999999999997</v>
      </c>
      <c r="D55" s="93">
        <f t="shared" si="0"/>
        <v>97.5</v>
      </c>
      <c r="E55" s="34">
        <v>0</v>
      </c>
      <c r="F55" s="34"/>
      <c r="G55" s="34"/>
      <c r="H55" s="34"/>
      <c r="I55" s="34"/>
      <c r="J55" s="37">
        <v>16.71</v>
      </c>
      <c r="K55" s="37">
        <v>16.71</v>
      </c>
      <c r="L55" s="37">
        <v>17.13</v>
      </c>
      <c r="M55">
        <v>47.17</v>
      </c>
      <c r="N55">
        <v>270.73</v>
      </c>
      <c r="O55">
        <v>53.91</v>
      </c>
      <c r="P55">
        <v>0.69</v>
      </c>
      <c r="Q55">
        <v>19.2</v>
      </c>
      <c r="R55" s="93">
        <v>32.5</v>
      </c>
      <c r="S55" s="93">
        <v>32.5</v>
      </c>
      <c r="T55" s="93">
        <v>32.5</v>
      </c>
      <c r="U55">
        <v>0.99</v>
      </c>
      <c r="V55">
        <v>150.036542</v>
      </c>
      <c r="W55">
        <v>1.39</v>
      </c>
      <c r="X55">
        <v>42</v>
      </c>
      <c r="Y55">
        <v>14</v>
      </c>
      <c r="Z55">
        <v>14</v>
      </c>
      <c r="AA55">
        <v>231.67</v>
      </c>
      <c r="AB55">
        <v>46.33</v>
      </c>
      <c r="AC55">
        <v>92.32</v>
      </c>
      <c r="AD55">
        <v>48.5</v>
      </c>
      <c r="AE55">
        <v>97</v>
      </c>
      <c r="AF55">
        <v>48</v>
      </c>
      <c r="AG55">
        <v>10.34</v>
      </c>
      <c r="AH55">
        <v>29.67</v>
      </c>
      <c r="AI55">
        <v>29.67</v>
      </c>
      <c r="AJ55">
        <v>0</v>
      </c>
      <c r="AK55">
        <v>210</v>
      </c>
      <c r="AL55">
        <v>90</v>
      </c>
    </row>
    <row r="56" spans="1:38">
      <c r="A56" t="s">
        <v>98</v>
      </c>
      <c r="B56" s="34">
        <v>111.66</v>
      </c>
      <c r="C56" s="34">
        <v>32.729999999999997</v>
      </c>
      <c r="D56" s="93">
        <f t="shared" si="0"/>
        <v>97.5</v>
      </c>
      <c r="E56" s="34">
        <v>0</v>
      </c>
      <c r="F56" s="34"/>
      <c r="G56" s="34"/>
      <c r="H56" s="34"/>
      <c r="I56" s="34"/>
      <c r="J56" s="37">
        <v>16.71</v>
      </c>
      <c r="K56" s="37">
        <v>16.71</v>
      </c>
      <c r="L56" s="37">
        <v>17.13</v>
      </c>
      <c r="M56">
        <v>33.020000000000003</v>
      </c>
      <c r="N56">
        <v>270.73</v>
      </c>
      <c r="O56">
        <v>53.91</v>
      </c>
      <c r="P56">
        <v>0.69</v>
      </c>
      <c r="Q56">
        <v>19</v>
      </c>
      <c r="R56" s="93">
        <v>32.5</v>
      </c>
      <c r="S56" s="93">
        <v>32.5</v>
      </c>
      <c r="T56" s="93">
        <v>32.5</v>
      </c>
      <c r="U56">
        <v>0.99</v>
      </c>
      <c r="V56">
        <v>148.34143399999999</v>
      </c>
      <c r="W56">
        <v>1.39</v>
      </c>
      <c r="X56">
        <v>40.5</v>
      </c>
      <c r="Y56">
        <v>13.5</v>
      </c>
      <c r="Z56">
        <v>13.5</v>
      </c>
      <c r="AA56">
        <v>231.67</v>
      </c>
      <c r="AB56">
        <v>46.33</v>
      </c>
      <c r="AC56">
        <v>92.31</v>
      </c>
      <c r="AD56">
        <v>48.5</v>
      </c>
      <c r="AE56">
        <v>97</v>
      </c>
      <c r="AF56">
        <v>48</v>
      </c>
      <c r="AG56">
        <v>10</v>
      </c>
      <c r="AH56">
        <v>28.67</v>
      </c>
      <c r="AI56">
        <v>28.67</v>
      </c>
      <c r="AJ56">
        <v>0</v>
      </c>
      <c r="AK56">
        <v>210</v>
      </c>
      <c r="AL56">
        <v>90</v>
      </c>
    </row>
    <row r="57" spans="1:38">
      <c r="A57" t="s">
        <v>99</v>
      </c>
      <c r="B57" s="34">
        <v>111.66</v>
      </c>
      <c r="C57" s="34">
        <v>32.729999999999997</v>
      </c>
      <c r="D57" s="93">
        <f t="shared" si="0"/>
        <v>97.5</v>
      </c>
      <c r="E57" s="34">
        <v>0</v>
      </c>
      <c r="F57" s="34"/>
      <c r="G57" s="34"/>
      <c r="H57" s="34"/>
      <c r="I57" s="34"/>
      <c r="J57" s="37">
        <v>16.71</v>
      </c>
      <c r="K57" s="37">
        <v>16.71</v>
      </c>
      <c r="L57" s="37">
        <v>17.13</v>
      </c>
      <c r="M57">
        <v>33.020000000000003</v>
      </c>
      <c r="N57">
        <v>270.73</v>
      </c>
      <c r="O57">
        <v>53.91</v>
      </c>
      <c r="P57">
        <v>0.69</v>
      </c>
      <c r="Q57">
        <v>19.399999999999999</v>
      </c>
      <c r="R57" s="93">
        <v>32.5</v>
      </c>
      <c r="S57" s="93">
        <v>32.5</v>
      </c>
      <c r="T57" s="93">
        <v>32.5</v>
      </c>
      <c r="U57">
        <v>0.99</v>
      </c>
      <c r="V57">
        <v>145.94490200000001</v>
      </c>
      <c r="W57">
        <v>1.39</v>
      </c>
      <c r="X57">
        <v>39</v>
      </c>
      <c r="Y57">
        <v>13</v>
      </c>
      <c r="Z57">
        <v>13</v>
      </c>
      <c r="AA57">
        <v>231.67</v>
      </c>
      <c r="AB57">
        <v>46.33</v>
      </c>
      <c r="AC57">
        <v>92.31</v>
      </c>
      <c r="AD57">
        <v>48.5</v>
      </c>
      <c r="AE57">
        <v>97</v>
      </c>
      <c r="AF57">
        <v>48</v>
      </c>
      <c r="AG57">
        <v>10</v>
      </c>
      <c r="AH57">
        <v>27.67</v>
      </c>
      <c r="AI57">
        <v>27.67</v>
      </c>
      <c r="AJ57">
        <v>0</v>
      </c>
      <c r="AK57">
        <v>207</v>
      </c>
      <c r="AL57">
        <v>88</v>
      </c>
    </row>
    <row r="58" spans="1:38">
      <c r="A58" t="s">
        <v>100</v>
      </c>
      <c r="B58" s="34">
        <v>140.54</v>
      </c>
      <c r="C58" s="34">
        <v>32.729999999999997</v>
      </c>
      <c r="D58" s="93">
        <f t="shared" si="0"/>
        <v>97.5</v>
      </c>
      <c r="E58" s="34">
        <v>0</v>
      </c>
      <c r="F58" s="34"/>
      <c r="G58" s="34"/>
      <c r="H58" s="34"/>
      <c r="I58" s="34"/>
      <c r="J58" s="37">
        <v>16.71</v>
      </c>
      <c r="K58" s="37">
        <v>16.71</v>
      </c>
      <c r="L58" s="37">
        <v>17.13</v>
      </c>
      <c r="M58">
        <v>33.020000000000003</v>
      </c>
      <c r="N58">
        <v>270.73</v>
      </c>
      <c r="O58">
        <v>53.91</v>
      </c>
      <c r="P58">
        <v>0.69</v>
      </c>
      <c r="Q58">
        <v>20</v>
      </c>
      <c r="R58" s="93">
        <v>32.5</v>
      </c>
      <c r="S58" s="93">
        <v>32.5</v>
      </c>
      <c r="T58" s="93">
        <v>32.5</v>
      </c>
      <c r="U58">
        <v>0.99</v>
      </c>
      <c r="V58">
        <v>142.86643000000001</v>
      </c>
      <c r="W58">
        <v>1.39</v>
      </c>
      <c r="X58">
        <v>38.5</v>
      </c>
      <c r="Y58">
        <v>12.84</v>
      </c>
      <c r="Z58">
        <v>12.83</v>
      </c>
      <c r="AA58">
        <v>231.67</v>
      </c>
      <c r="AB58">
        <v>46.33</v>
      </c>
      <c r="AC58">
        <v>92.32</v>
      </c>
      <c r="AD58">
        <v>48</v>
      </c>
      <c r="AE58">
        <v>97</v>
      </c>
      <c r="AF58">
        <v>48</v>
      </c>
      <c r="AG58">
        <v>10</v>
      </c>
      <c r="AH58">
        <v>26.67</v>
      </c>
      <c r="AI58">
        <v>26.67</v>
      </c>
      <c r="AJ58">
        <v>0</v>
      </c>
      <c r="AK58">
        <v>203</v>
      </c>
      <c r="AL58">
        <v>87</v>
      </c>
    </row>
    <row r="59" spans="1:38">
      <c r="A59" t="s">
        <v>101</v>
      </c>
      <c r="B59" s="34">
        <v>140.54</v>
      </c>
      <c r="C59" s="34">
        <v>32.729999999999997</v>
      </c>
      <c r="D59" s="93">
        <f t="shared" si="0"/>
        <v>97.5</v>
      </c>
      <c r="E59" s="34">
        <v>0</v>
      </c>
      <c r="F59" s="34"/>
      <c r="G59" s="34"/>
      <c r="H59" s="34"/>
      <c r="I59" s="34"/>
      <c r="J59" s="37">
        <v>16.71</v>
      </c>
      <c r="K59" s="37">
        <v>16.71</v>
      </c>
      <c r="L59" s="37">
        <v>17.13</v>
      </c>
      <c r="M59">
        <v>33.020000000000003</v>
      </c>
      <c r="N59">
        <v>270.73</v>
      </c>
      <c r="O59">
        <v>53.91</v>
      </c>
      <c r="P59">
        <v>0.69</v>
      </c>
      <c r="Q59">
        <v>19</v>
      </c>
      <c r="R59" s="93">
        <v>32.5</v>
      </c>
      <c r="S59" s="93">
        <v>32.5</v>
      </c>
      <c r="T59" s="93">
        <v>32.5</v>
      </c>
      <c r="U59">
        <v>0.99</v>
      </c>
      <c r="V59">
        <v>138.453304</v>
      </c>
      <c r="W59">
        <v>1.43</v>
      </c>
      <c r="X59">
        <v>32.5</v>
      </c>
      <c r="Y59">
        <v>10.84</v>
      </c>
      <c r="Z59">
        <v>10.83</v>
      </c>
      <c r="AA59">
        <v>231.67</v>
      </c>
      <c r="AB59">
        <v>46.33</v>
      </c>
      <c r="AC59">
        <v>92.29</v>
      </c>
      <c r="AD59">
        <v>47</v>
      </c>
      <c r="AE59">
        <v>97</v>
      </c>
      <c r="AF59">
        <v>48</v>
      </c>
      <c r="AG59">
        <v>8.66</v>
      </c>
      <c r="AH59">
        <v>22.33</v>
      </c>
      <c r="AI59">
        <v>22.33</v>
      </c>
      <c r="AJ59">
        <v>0</v>
      </c>
      <c r="AK59">
        <v>200</v>
      </c>
      <c r="AL59">
        <v>85</v>
      </c>
    </row>
    <row r="60" spans="1:38">
      <c r="A60" t="s">
        <v>102</v>
      </c>
      <c r="B60" s="34">
        <v>140.54</v>
      </c>
      <c r="C60" s="34">
        <v>32.729999999999997</v>
      </c>
      <c r="D60" s="93">
        <f t="shared" si="0"/>
        <v>97.5</v>
      </c>
      <c r="E60" s="34">
        <v>0</v>
      </c>
      <c r="F60" s="34"/>
      <c r="G60" s="34"/>
      <c r="H60" s="34"/>
      <c r="I60" s="34"/>
      <c r="J60" s="37">
        <v>16.71</v>
      </c>
      <c r="K60" s="37">
        <v>16.71</v>
      </c>
      <c r="L60" s="37">
        <v>17.13</v>
      </c>
      <c r="M60">
        <v>33.020000000000003</v>
      </c>
      <c r="N60">
        <v>270.73</v>
      </c>
      <c r="O60">
        <v>53.91</v>
      </c>
      <c r="P60">
        <v>0.69</v>
      </c>
      <c r="Q60">
        <v>18.600000000000001</v>
      </c>
      <c r="R60" s="93">
        <v>32.5</v>
      </c>
      <c r="S60" s="93">
        <v>32.5</v>
      </c>
      <c r="T60" s="93">
        <v>32.5</v>
      </c>
      <c r="U60">
        <v>0.99</v>
      </c>
      <c r="V60">
        <v>133.163398</v>
      </c>
      <c r="W60">
        <v>1.43</v>
      </c>
      <c r="X60">
        <v>32.5</v>
      </c>
      <c r="Y60">
        <v>10.84</v>
      </c>
      <c r="Z60">
        <v>10.83</v>
      </c>
      <c r="AA60">
        <v>231.67</v>
      </c>
      <c r="AB60">
        <v>46.33</v>
      </c>
      <c r="AC60">
        <v>92.32</v>
      </c>
      <c r="AD60">
        <v>46</v>
      </c>
      <c r="AE60">
        <v>97</v>
      </c>
      <c r="AF60">
        <v>48</v>
      </c>
      <c r="AG60">
        <v>8.66</v>
      </c>
      <c r="AH60">
        <v>22</v>
      </c>
      <c r="AI60">
        <v>22</v>
      </c>
      <c r="AJ60">
        <v>0</v>
      </c>
      <c r="AK60">
        <v>196</v>
      </c>
      <c r="AL60">
        <v>84</v>
      </c>
    </row>
    <row r="61" spans="1:38">
      <c r="A61" t="s">
        <v>103</v>
      </c>
      <c r="B61" s="34">
        <v>167.19</v>
      </c>
      <c r="C61" s="34">
        <v>51.66</v>
      </c>
      <c r="D61" s="93">
        <f t="shared" si="0"/>
        <v>97.5</v>
      </c>
      <c r="E61" s="34">
        <v>0</v>
      </c>
      <c r="F61" s="34"/>
      <c r="G61" s="34"/>
      <c r="H61" s="34"/>
      <c r="I61" s="34"/>
      <c r="J61" s="37">
        <v>16.53</v>
      </c>
      <c r="K61" s="37">
        <v>16.53</v>
      </c>
      <c r="L61" s="37">
        <v>16.940000000000001</v>
      </c>
      <c r="M61">
        <v>33.020000000000003</v>
      </c>
      <c r="N61">
        <v>270.73</v>
      </c>
      <c r="O61">
        <v>53.91</v>
      </c>
      <c r="P61">
        <v>0.69</v>
      </c>
      <c r="Q61">
        <v>18.2</v>
      </c>
      <c r="R61" s="93">
        <v>32.5</v>
      </c>
      <c r="S61" s="93">
        <v>32.5</v>
      </c>
      <c r="T61" s="93">
        <v>32.5</v>
      </c>
      <c r="U61">
        <v>0.99</v>
      </c>
      <c r="V61">
        <v>127.201294</v>
      </c>
      <c r="W61">
        <v>1.43</v>
      </c>
      <c r="X61">
        <v>32.5</v>
      </c>
      <c r="Y61">
        <v>10.84</v>
      </c>
      <c r="Z61">
        <v>10.83</v>
      </c>
      <c r="AA61">
        <v>231.67</v>
      </c>
      <c r="AB61">
        <v>46.33</v>
      </c>
      <c r="AC61">
        <v>91.6</v>
      </c>
      <c r="AD61">
        <v>45</v>
      </c>
      <c r="AE61">
        <v>97</v>
      </c>
      <c r="AF61">
        <v>48</v>
      </c>
      <c r="AG61">
        <v>8</v>
      </c>
      <c r="AH61">
        <v>16.670000000000002</v>
      </c>
      <c r="AI61">
        <v>16.670000000000002</v>
      </c>
      <c r="AJ61">
        <v>0</v>
      </c>
      <c r="AK61">
        <v>196</v>
      </c>
      <c r="AL61">
        <v>84</v>
      </c>
    </row>
    <row r="62" spans="1:38">
      <c r="A62" t="s">
        <v>104</v>
      </c>
      <c r="B62" s="34">
        <v>167.19</v>
      </c>
      <c r="C62" s="34">
        <v>51.66</v>
      </c>
      <c r="D62" s="93">
        <f t="shared" si="0"/>
        <v>97.5</v>
      </c>
      <c r="E62" s="34">
        <v>0</v>
      </c>
      <c r="F62" s="34"/>
      <c r="G62" s="34"/>
      <c r="H62" s="34"/>
      <c r="I62" s="34"/>
      <c r="J62" s="37">
        <v>16.399999999999999</v>
      </c>
      <c r="K62" s="37">
        <v>16.399999999999999</v>
      </c>
      <c r="L62" s="37">
        <v>16.809999999999999</v>
      </c>
      <c r="M62">
        <v>33.020000000000003</v>
      </c>
      <c r="N62">
        <v>270.73</v>
      </c>
      <c r="O62">
        <v>53.91</v>
      </c>
      <c r="P62">
        <v>0.69</v>
      </c>
      <c r="Q62">
        <v>19.670000000000002</v>
      </c>
      <c r="R62" s="93">
        <v>32.5</v>
      </c>
      <c r="S62" s="93">
        <v>32.5</v>
      </c>
      <c r="T62" s="93">
        <v>32.5</v>
      </c>
      <c r="U62">
        <v>0.99</v>
      </c>
      <c r="V62">
        <v>120.274732</v>
      </c>
      <c r="W62">
        <v>1.43</v>
      </c>
      <c r="X62">
        <v>32.5</v>
      </c>
      <c r="Y62">
        <v>10.84</v>
      </c>
      <c r="Z62">
        <v>10.83</v>
      </c>
      <c r="AA62">
        <v>231.67</v>
      </c>
      <c r="AB62">
        <v>46.33</v>
      </c>
      <c r="AC62">
        <v>88.3</v>
      </c>
      <c r="AD62">
        <v>43</v>
      </c>
      <c r="AE62">
        <v>93</v>
      </c>
      <c r="AF62">
        <v>47</v>
      </c>
      <c r="AG62">
        <v>8.34</v>
      </c>
      <c r="AH62">
        <v>16.329999999999998</v>
      </c>
      <c r="AI62">
        <v>16.329999999999998</v>
      </c>
      <c r="AJ62">
        <v>0</v>
      </c>
      <c r="AK62">
        <v>189</v>
      </c>
      <c r="AL62">
        <v>81</v>
      </c>
    </row>
    <row r="63" spans="1:38">
      <c r="A63" t="s">
        <v>105</v>
      </c>
      <c r="B63" s="34">
        <v>167.19</v>
      </c>
      <c r="C63" s="34">
        <v>51.66</v>
      </c>
      <c r="D63" s="93">
        <f t="shared" si="0"/>
        <v>97.5</v>
      </c>
      <c r="E63" s="34">
        <v>0</v>
      </c>
      <c r="F63" s="34"/>
      <c r="G63" s="34"/>
      <c r="H63" s="34"/>
      <c r="I63" s="34"/>
      <c r="J63" s="37">
        <v>14.85</v>
      </c>
      <c r="K63" s="37">
        <v>14.85</v>
      </c>
      <c r="L63" s="37">
        <v>15.22</v>
      </c>
      <c r="M63">
        <v>33.020000000000003</v>
      </c>
      <c r="N63">
        <v>270.73</v>
      </c>
      <c r="O63">
        <v>53.91</v>
      </c>
      <c r="P63">
        <v>0.77</v>
      </c>
      <c r="Q63">
        <v>19</v>
      </c>
      <c r="R63" s="93">
        <v>32.5</v>
      </c>
      <c r="S63" s="93">
        <v>32.5</v>
      </c>
      <c r="T63" s="93">
        <v>32.5</v>
      </c>
      <c r="U63">
        <v>0.99</v>
      </c>
      <c r="V63">
        <v>115.647282</v>
      </c>
      <c r="W63">
        <v>1.43</v>
      </c>
      <c r="X63">
        <v>29.5</v>
      </c>
      <c r="Y63">
        <v>9.84</v>
      </c>
      <c r="Z63">
        <v>9.83</v>
      </c>
      <c r="AA63">
        <v>231.67</v>
      </c>
      <c r="AB63">
        <v>46.33</v>
      </c>
      <c r="AC63">
        <v>84.16</v>
      </c>
      <c r="AD63">
        <v>41</v>
      </c>
      <c r="AE63">
        <v>83</v>
      </c>
      <c r="AF63">
        <v>42</v>
      </c>
      <c r="AG63">
        <v>8.34</v>
      </c>
      <c r="AH63">
        <v>16</v>
      </c>
      <c r="AI63">
        <v>16</v>
      </c>
      <c r="AJ63">
        <v>0</v>
      </c>
      <c r="AK63">
        <v>182</v>
      </c>
      <c r="AL63">
        <v>78</v>
      </c>
    </row>
    <row r="64" spans="1:38">
      <c r="A64" t="s">
        <v>106</v>
      </c>
      <c r="B64" s="34">
        <v>167.19</v>
      </c>
      <c r="C64" s="34">
        <v>51.66</v>
      </c>
      <c r="D64" s="93">
        <f t="shared" si="0"/>
        <v>97.5</v>
      </c>
      <c r="E64" s="34">
        <v>0</v>
      </c>
      <c r="F64" s="34"/>
      <c r="G64" s="34"/>
      <c r="H64" s="34"/>
      <c r="I64" s="34"/>
      <c r="J64" s="37">
        <v>13.98</v>
      </c>
      <c r="K64" s="37">
        <v>13.98</v>
      </c>
      <c r="L64" s="37">
        <v>14.33</v>
      </c>
      <c r="M64">
        <v>47.17</v>
      </c>
      <c r="N64">
        <v>270.73</v>
      </c>
      <c r="O64">
        <v>53.91</v>
      </c>
      <c r="P64">
        <v>0.77</v>
      </c>
      <c r="Q64">
        <v>19.2</v>
      </c>
      <c r="R64" s="93">
        <v>32.5</v>
      </c>
      <c r="S64" s="93">
        <v>32.5</v>
      </c>
      <c r="T64" s="93">
        <v>32.5</v>
      </c>
      <c r="U64">
        <v>0.99</v>
      </c>
      <c r="V64">
        <v>106.62618999999999</v>
      </c>
      <c r="W64">
        <v>1.43</v>
      </c>
      <c r="X64">
        <v>29.5</v>
      </c>
      <c r="Y64">
        <v>9.84</v>
      </c>
      <c r="Z64">
        <v>9.83</v>
      </c>
      <c r="AA64">
        <v>216.79</v>
      </c>
      <c r="AB64">
        <v>43.36</v>
      </c>
      <c r="AC64">
        <v>79.260000000000005</v>
      </c>
      <c r="AD64">
        <v>39.22</v>
      </c>
      <c r="AE64">
        <v>77</v>
      </c>
      <c r="AF64">
        <v>38</v>
      </c>
      <c r="AG64">
        <v>8.66</v>
      </c>
      <c r="AH64">
        <v>15.67</v>
      </c>
      <c r="AI64">
        <v>15.67</v>
      </c>
      <c r="AJ64">
        <v>0</v>
      </c>
      <c r="AK64">
        <v>172</v>
      </c>
      <c r="AL64">
        <v>73</v>
      </c>
    </row>
    <row r="65" spans="1:38">
      <c r="A65" t="s">
        <v>107</v>
      </c>
      <c r="B65" s="34">
        <v>167.19</v>
      </c>
      <c r="C65" s="34">
        <v>51.66</v>
      </c>
      <c r="D65" s="93">
        <f t="shared" si="0"/>
        <v>97.5</v>
      </c>
      <c r="E65" s="34">
        <v>0</v>
      </c>
      <c r="F65" s="34"/>
      <c r="G65" s="34"/>
      <c r="H65" s="34"/>
      <c r="I65" s="34"/>
      <c r="J65" s="37">
        <v>12.98</v>
      </c>
      <c r="K65" s="37">
        <v>12.98</v>
      </c>
      <c r="L65" s="37">
        <v>13.3</v>
      </c>
      <c r="M65">
        <v>57.74</v>
      </c>
      <c r="N65">
        <v>270.73</v>
      </c>
      <c r="O65">
        <v>53.91</v>
      </c>
      <c r="P65">
        <v>0.77</v>
      </c>
      <c r="Q65">
        <v>20.88</v>
      </c>
      <c r="R65" s="93">
        <v>32.5</v>
      </c>
      <c r="S65" s="93">
        <v>32.5</v>
      </c>
      <c r="T65" s="93">
        <v>32.5</v>
      </c>
      <c r="U65">
        <v>0.99</v>
      </c>
      <c r="V65">
        <v>96.299670000000006</v>
      </c>
      <c r="W65">
        <v>1.43</v>
      </c>
      <c r="X65">
        <v>29.5</v>
      </c>
      <c r="Y65">
        <v>9.84</v>
      </c>
      <c r="Z65">
        <v>9.83</v>
      </c>
      <c r="AA65">
        <v>200.75</v>
      </c>
      <c r="AB65">
        <v>40.15</v>
      </c>
      <c r="AC65">
        <v>73.88</v>
      </c>
      <c r="AD65">
        <v>36.67</v>
      </c>
      <c r="AE65">
        <v>71</v>
      </c>
      <c r="AF65">
        <v>36</v>
      </c>
      <c r="AG65">
        <v>8.34</v>
      </c>
      <c r="AH65">
        <v>16</v>
      </c>
      <c r="AI65">
        <v>16</v>
      </c>
      <c r="AJ65">
        <v>0</v>
      </c>
      <c r="AK65">
        <v>154</v>
      </c>
      <c r="AL65">
        <v>66</v>
      </c>
    </row>
    <row r="66" spans="1:38">
      <c r="A66" t="s">
        <v>108</v>
      </c>
      <c r="B66" s="34">
        <v>167.19</v>
      </c>
      <c r="C66" s="34">
        <v>51.66</v>
      </c>
      <c r="D66" s="93">
        <f t="shared" si="0"/>
        <v>97.5</v>
      </c>
      <c r="E66" s="34">
        <v>0</v>
      </c>
      <c r="F66" s="34"/>
      <c r="G66" s="34"/>
      <c r="H66" s="34"/>
      <c r="I66" s="34"/>
      <c r="J66" s="37">
        <v>11.69</v>
      </c>
      <c r="K66" s="37">
        <v>11.69</v>
      </c>
      <c r="L66" s="37">
        <v>11.99</v>
      </c>
      <c r="M66">
        <v>57.74</v>
      </c>
      <c r="N66">
        <v>270.73</v>
      </c>
      <c r="O66">
        <v>53.91</v>
      </c>
      <c r="P66">
        <v>0.77</v>
      </c>
      <c r="Q66">
        <v>21.28</v>
      </c>
      <c r="R66" s="93">
        <v>32.5</v>
      </c>
      <c r="S66" s="93">
        <v>32.5</v>
      </c>
      <c r="T66" s="93">
        <v>32.5</v>
      </c>
      <c r="U66">
        <v>0.99</v>
      </c>
      <c r="V66">
        <v>85.261983999999998</v>
      </c>
      <c r="W66">
        <v>1.43</v>
      </c>
      <c r="X66">
        <v>29.5</v>
      </c>
      <c r="Y66">
        <v>9.84</v>
      </c>
      <c r="Z66">
        <v>9.83</v>
      </c>
      <c r="AA66">
        <v>184.39</v>
      </c>
      <c r="AB66">
        <v>36.880000000000003</v>
      </c>
      <c r="AC66">
        <v>68.5</v>
      </c>
      <c r="AD66">
        <v>34</v>
      </c>
      <c r="AE66">
        <v>65</v>
      </c>
      <c r="AF66">
        <v>33</v>
      </c>
      <c r="AG66">
        <v>8</v>
      </c>
      <c r="AH66">
        <v>16</v>
      </c>
      <c r="AI66">
        <v>16</v>
      </c>
      <c r="AJ66">
        <v>0</v>
      </c>
      <c r="AK66">
        <v>140</v>
      </c>
      <c r="AL66">
        <v>60</v>
      </c>
    </row>
    <row r="67" spans="1:38">
      <c r="A67" t="s">
        <v>109</v>
      </c>
      <c r="B67" s="34">
        <v>167.19</v>
      </c>
      <c r="C67" s="34">
        <v>51.66</v>
      </c>
      <c r="D67" s="93">
        <f t="shared" si="0"/>
        <v>97.5</v>
      </c>
      <c r="E67" s="34">
        <v>0</v>
      </c>
      <c r="F67" s="34"/>
      <c r="G67" s="34"/>
      <c r="H67" s="34"/>
      <c r="I67" s="34"/>
      <c r="J67" s="37">
        <v>10.58</v>
      </c>
      <c r="K67" s="37">
        <v>10.58</v>
      </c>
      <c r="L67" s="37">
        <v>10.84</v>
      </c>
      <c r="M67">
        <v>57.74</v>
      </c>
      <c r="N67">
        <v>270.73</v>
      </c>
      <c r="O67">
        <v>53.91</v>
      </c>
      <c r="P67">
        <v>0.77</v>
      </c>
      <c r="Q67">
        <v>23.94</v>
      </c>
      <c r="R67" s="93">
        <v>32.5</v>
      </c>
      <c r="S67" s="93">
        <v>32.5</v>
      </c>
      <c r="T67" s="93">
        <v>32.5</v>
      </c>
      <c r="U67">
        <v>0.99</v>
      </c>
      <c r="V67">
        <v>73.990489999999994</v>
      </c>
      <c r="W67">
        <v>1.43</v>
      </c>
      <c r="X67">
        <v>22</v>
      </c>
      <c r="Y67">
        <v>7.34</v>
      </c>
      <c r="Z67">
        <v>7.33</v>
      </c>
      <c r="AA67">
        <v>164.88</v>
      </c>
      <c r="AB67">
        <v>32.979999999999997</v>
      </c>
      <c r="AC67">
        <v>61.9</v>
      </c>
      <c r="AD67">
        <v>31.38</v>
      </c>
      <c r="AE67">
        <v>58</v>
      </c>
      <c r="AF67">
        <v>29</v>
      </c>
      <c r="AG67">
        <v>8</v>
      </c>
      <c r="AH67">
        <v>15</v>
      </c>
      <c r="AI67">
        <v>15</v>
      </c>
      <c r="AJ67">
        <v>0</v>
      </c>
      <c r="AK67">
        <v>126</v>
      </c>
      <c r="AL67">
        <v>54</v>
      </c>
    </row>
    <row r="68" spans="1:38">
      <c r="A68" t="s">
        <v>110</v>
      </c>
      <c r="B68" s="34">
        <v>175.86</v>
      </c>
      <c r="C68" s="34">
        <v>51.66</v>
      </c>
      <c r="D68" s="93">
        <f t="shared" ref="D68:D98" si="1">R68+S68+T68</f>
        <v>97.5</v>
      </c>
      <c r="E68" s="34">
        <v>0</v>
      </c>
      <c r="F68" s="34"/>
      <c r="G68" s="34"/>
      <c r="H68" s="34"/>
      <c r="I68" s="34"/>
      <c r="J68" s="37">
        <v>9.35</v>
      </c>
      <c r="K68" s="37">
        <v>9.35</v>
      </c>
      <c r="L68" s="37">
        <v>9.59</v>
      </c>
      <c r="M68">
        <v>57.74</v>
      </c>
      <c r="N68">
        <v>270.73</v>
      </c>
      <c r="O68">
        <v>53.91</v>
      </c>
      <c r="P68">
        <v>0.77</v>
      </c>
      <c r="Q68">
        <v>24.68</v>
      </c>
      <c r="R68" s="93">
        <v>32.68</v>
      </c>
      <c r="S68" s="93">
        <v>32.130000000000003</v>
      </c>
      <c r="T68" s="93">
        <v>32.69</v>
      </c>
      <c r="U68">
        <v>0.99</v>
      </c>
      <c r="V68">
        <v>62.572865999999998</v>
      </c>
      <c r="W68">
        <v>1.43</v>
      </c>
      <c r="X68">
        <v>22</v>
      </c>
      <c r="Y68">
        <v>7.34</v>
      </c>
      <c r="Z68">
        <v>7.33</v>
      </c>
      <c r="AA68">
        <v>145.13</v>
      </c>
      <c r="AB68">
        <v>29.03</v>
      </c>
      <c r="AC68">
        <v>54.62</v>
      </c>
      <c r="AD68">
        <v>27.98</v>
      </c>
      <c r="AE68">
        <v>50</v>
      </c>
      <c r="AF68">
        <v>25</v>
      </c>
      <c r="AG68">
        <v>8</v>
      </c>
      <c r="AH68">
        <v>15</v>
      </c>
      <c r="AI68">
        <v>15</v>
      </c>
      <c r="AJ68">
        <v>0</v>
      </c>
      <c r="AK68">
        <v>112</v>
      </c>
      <c r="AL68">
        <v>48</v>
      </c>
    </row>
    <row r="69" spans="1:38">
      <c r="A69" t="s">
        <v>111</v>
      </c>
      <c r="B69" s="34">
        <v>223.99</v>
      </c>
      <c r="C69" s="34">
        <v>51.66</v>
      </c>
      <c r="D69" s="93">
        <f t="shared" si="1"/>
        <v>84.17</v>
      </c>
      <c r="E69" s="34">
        <v>0</v>
      </c>
      <c r="F69" s="34"/>
      <c r="G69" s="34"/>
      <c r="H69" s="34"/>
      <c r="I69" s="34"/>
      <c r="J69" s="37">
        <v>8.1300000000000008</v>
      </c>
      <c r="K69" s="37">
        <v>8.1300000000000008</v>
      </c>
      <c r="L69" s="37">
        <v>8.33</v>
      </c>
      <c r="M69">
        <v>57.74</v>
      </c>
      <c r="N69">
        <v>270.73</v>
      </c>
      <c r="O69">
        <v>53.91</v>
      </c>
      <c r="P69">
        <v>0.77</v>
      </c>
      <c r="Q69">
        <v>26.94</v>
      </c>
      <c r="R69" s="93">
        <v>33</v>
      </c>
      <c r="S69" s="93">
        <v>18.170000000000002</v>
      </c>
      <c r="T69" s="93">
        <v>33</v>
      </c>
      <c r="U69">
        <v>0.99</v>
      </c>
      <c r="V69">
        <v>50.716852000000003</v>
      </c>
      <c r="W69">
        <v>1.43</v>
      </c>
      <c r="X69">
        <v>22</v>
      </c>
      <c r="Y69">
        <v>7.34</v>
      </c>
      <c r="Z69">
        <v>7.33</v>
      </c>
      <c r="AA69">
        <v>125.3</v>
      </c>
      <c r="AB69">
        <v>25.06</v>
      </c>
      <c r="AC69">
        <v>46.89</v>
      </c>
      <c r="AD69">
        <v>24.36</v>
      </c>
      <c r="AE69">
        <v>41</v>
      </c>
      <c r="AF69">
        <v>21</v>
      </c>
      <c r="AG69">
        <v>8.34</v>
      </c>
      <c r="AH69">
        <v>15</v>
      </c>
      <c r="AI69">
        <v>15</v>
      </c>
      <c r="AJ69">
        <v>0</v>
      </c>
      <c r="AK69">
        <v>95</v>
      </c>
      <c r="AL69">
        <v>40</v>
      </c>
    </row>
    <row r="70" spans="1:38">
      <c r="A70" t="s">
        <v>112</v>
      </c>
      <c r="B70" s="34">
        <v>260.48</v>
      </c>
      <c r="C70" s="34">
        <v>75.73</v>
      </c>
      <c r="D70" s="93">
        <f t="shared" si="1"/>
        <v>73.460000000000008</v>
      </c>
      <c r="E70" s="34">
        <v>0</v>
      </c>
      <c r="F70" s="34"/>
      <c r="G70" s="34"/>
      <c r="H70" s="34"/>
      <c r="I70" s="34"/>
      <c r="J70" s="37">
        <v>6.65</v>
      </c>
      <c r="K70" s="37">
        <v>6.65</v>
      </c>
      <c r="L70" s="37">
        <v>6.82</v>
      </c>
      <c r="M70">
        <v>57.74</v>
      </c>
      <c r="N70">
        <v>270.73</v>
      </c>
      <c r="O70">
        <v>53.91</v>
      </c>
      <c r="P70">
        <v>0.77</v>
      </c>
      <c r="Q70">
        <v>28.47</v>
      </c>
      <c r="R70" s="93">
        <v>33</v>
      </c>
      <c r="S70" s="93">
        <v>7.46</v>
      </c>
      <c r="T70" s="93">
        <v>33</v>
      </c>
      <c r="U70">
        <v>0.99</v>
      </c>
      <c r="V70">
        <v>38.588062000000001</v>
      </c>
      <c r="W70">
        <v>1.43</v>
      </c>
      <c r="X70">
        <v>22</v>
      </c>
      <c r="Y70">
        <v>7.34</v>
      </c>
      <c r="Z70">
        <v>7.33</v>
      </c>
      <c r="AA70">
        <v>105.31</v>
      </c>
      <c r="AB70">
        <v>21.06</v>
      </c>
      <c r="AC70">
        <v>38.97</v>
      </c>
      <c r="AD70">
        <v>19.54</v>
      </c>
      <c r="AE70">
        <v>33</v>
      </c>
      <c r="AF70">
        <v>16</v>
      </c>
      <c r="AG70">
        <v>9</v>
      </c>
      <c r="AH70">
        <v>15.33</v>
      </c>
      <c r="AI70">
        <v>15.33</v>
      </c>
      <c r="AJ70">
        <v>0</v>
      </c>
      <c r="AK70">
        <v>77</v>
      </c>
      <c r="AL70">
        <v>33</v>
      </c>
    </row>
    <row r="71" spans="1:38">
      <c r="A71" t="s">
        <v>113</v>
      </c>
      <c r="B71" s="34">
        <v>260.48</v>
      </c>
      <c r="C71" s="34">
        <v>86.83</v>
      </c>
      <c r="D71" s="93">
        <f t="shared" si="1"/>
        <v>49.65</v>
      </c>
      <c r="E71" s="34">
        <v>0</v>
      </c>
      <c r="F71" s="34"/>
      <c r="G71" s="34"/>
      <c r="H71" s="34"/>
      <c r="I71" s="34"/>
      <c r="J71" s="37">
        <v>5.34</v>
      </c>
      <c r="K71" s="37">
        <v>5.34</v>
      </c>
      <c r="L71" s="37">
        <v>5.47</v>
      </c>
      <c r="M71">
        <v>57.74</v>
      </c>
      <c r="N71">
        <v>270.73</v>
      </c>
      <c r="O71">
        <v>82.78</v>
      </c>
      <c r="P71">
        <v>0.65</v>
      </c>
      <c r="Q71">
        <v>30.27</v>
      </c>
      <c r="R71" s="93">
        <v>20.149999999999999</v>
      </c>
      <c r="S71" s="93">
        <v>1.05</v>
      </c>
      <c r="T71" s="93">
        <v>28.45</v>
      </c>
      <c r="U71">
        <v>0.99</v>
      </c>
      <c r="V71">
        <v>26.887920000000001</v>
      </c>
      <c r="W71">
        <v>1.39</v>
      </c>
      <c r="X71">
        <v>22</v>
      </c>
      <c r="Y71">
        <v>7.34</v>
      </c>
      <c r="Z71">
        <v>7.33</v>
      </c>
      <c r="AA71">
        <v>86.15</v>
      </c>
      <c r="AB71">
        <v>17.23</v>
      </c>
      <c r="AC71">
        <v>30.37</v>
      </c>
      <c r="AD71">
        <v>14</v>
      </c>
      <c r="AE71">
        <v>23</v>
      </c>
      <c r="AF71">
        <v>12</v>
      </c>
      <c r="AG71">
        <v>9.34</v>
      </c>
      <c r="AH71">
        <v>15.33</v>
      </c>
      <c r="AI71">
        <v>15.33</v>
      </c>
      <c r="AJ71">
        <v>22.14</v>
      </c>
      <c r="AK71">
        <v>60</v>
      </c>
      <c r="AL71">
        <v>25</v>
      </c>
    </row>
    <row r="72" spans="1:38">
      <c r="A72" t="s">
        <v>114</v>
      </c>
      <c r="B72" s="34">
        <v>260.48</v>
      </c>
      <c r="C72" s="34">
        <v>86.83</v>
      </c>
      <c r="D72" s="93">
        <f t="shared" si="1"/>
        <v>29.26</v>
      </c>
      <c r="E72" s="34">
        <v>0</v>
      </c>
      <c r="F72" s="34"/>
      <c r="G72" s="34"/>
      <c r="H72" s="34"/>
      <c r="I72" s="34"/>
      <c r="J72" s="37">
        <v>3.82</v>
      </c>
      <c r="K72" s="37">
        <v>3.82</v>
      </c>
      <c r="L72" s="37">
        <v>3.92</v>
      </c>
      <c r="M72">
        <v>57.74</v>
      </c>
      <c r="N72">
        <v>270.73</v>
      </c>
      <c r="O72">
        <v>99.74</v>
      </c>
      <c r="P72">
        <v>0.65</v>
      </c>
      <c r="Q72">
        <v>33.35</v>
      </c>
      <c r="R72" s="93">
        <v>10.48</v>
      </c>
      <c r="S72" s="93">
        <v>0</v>
      </c>
      <c r="T72" s="93">
        <v>18.78</v>
      </c>
      <c r="U72">
        <v>0.99</v>
      </c>
      <c r="V72">
        <v>17.418696000000001</v>
      </c>
      <c r="W72">
        <v>1.39</v>
      </c>
      <c r="X72">
        <v>22</v>
      </c>
      <c r="Y72">
        <v>7.34</v>
      </c>
      <c r="Z72">
        <v>7.33</v>
      </c>
      <c r="AA72">
        <v>67.010000000000005</v>
      </c>
      <c r="AB72">
        <v>13.4</v>
      </c>
      <c r="AC72">
        <v>21.44</v>
      </c>
      <c r="AD72">
        <v>10</v>
      </c>
      <c r="AE72">
        <v>13</v>
      </c>
      <c r="AF72">
        <v>7</v>
      </c>
      <c r="AG72">
        <v>9.66</v>
      </c>
      <c r="AH72">
        <v>15.33</v>
      </c>
      <c r="AI72">
        <v>15.33</v>
      </c>
      <c r="AJ72">
        <v>23.1</v>
      </c>
      <c r="AK72">
        <v>42</v>
      </c>
      <c r="AL72">
        <v>18</v>
      </c>
    </row>
    <row r="73" spans="1:38">
      <c r="A73" t="s">
        <v>115</v>
      </c>
      <c r="B73" s="34">
        <v>260.48</v>
      </c>
      <c r="C73" s="34">
        <v>86.83</v>
      </c>
      <c r="D73" s="93">
        <f t="shared" si="1"/>
        <v>15.04</v>
      </c>
      <c r="E73" s="34">
        <v>0</v>
      </c>
      <c r="F73" s="34"/>
      <c r="G73" s="34"/>
      <c r="H73" s="34"/>
      <c r="I73" s="34"/>
      <c r="J73" s="37">
        <v>2.3199999999999998</v>
      </c>
      <c r="K73" s="37">
        <v>2.3199999999999998</v>
      </c>
      <c r="L73" s="37">
        <v>2.38</v>
      </c>
      <c r="M73">
        <v>57.74</v>
      </c>
      <c r="N73">
        <v>270.73</v>
      </c>
      <c r="O73">
        <v>99.74</v>
      </c>
      <c r="P73">
        <v>0.65</v>
      </c>
      <c r="Q73">
        <v>35.950000000000003</v>
      </c>
      <c r="R73" s="93">
        <v>4.5599999999999996</v>
      </c>
      <c r="S73" s="93">
        <v>0</v>
      </c>
      <c r="T73" s="93">
        <v>10.48</v>
      </c>
      <c r="U73">
        <v>0.99</v>
      </c>
      <c r="V73">
        <v>9.9173559999999998</v>
      </c>
      <c r="W73">
        <v>1.39</v>
      </c>
      <c r="X73">
        <v>22</v>
      </c>
      <c r="Y73">
        <v>7.34</v>
      </c>
      <c r="Z73">
        <v>7.33</v>
      </c>
      <c r="AA73">
        <v>47.64</v>
      </c>
      <c r="AB73">
        <v>9.5299999999999994</v>
      </c>
      <c r="AC73">
        <v>12.41</v>
      </c>
      <c r="AD73">
        <v>5</v>
      </c>
      <c r="AE73">
        <v>10</v>
      </c>
      <c r="AF73">
        <v>5</v>
      </c>
      <c r="AG73">
        <v>10</v>
      </c>
      <c r="AH73">
        <v>22.67</v>
      </c>
      <c r="AI73">
        <v>22.67</v>
      </c>
      <c r="AJ73">
        <v>23.1</v>
      </c>
      <c r="AK73">
        <v>29</v>
      </c>
      <c r="AL73">
        <v>13</v>
      </c>
    </row>
    <row r="74" spans="1:38">
      <c r="A74" t="s">
        <v>116</v>
      </c>
      <c r="B74" s="34">
        <v>260.48</v>
      </c>
      <c r="C74" s="34">
        <v>86.83</v>
      </c>
      <c r="D74" s="93">
        <f t="shared" si="1"/>
        <v>6.66</v>
      </c>
      <c r="E74" s="34">
        <v>0</v>
      </c>
      <c r="F74" s="34"/>
      <c r="G74" s="34"/>
      <c r="H74" s="34"/>
      <c r="I74" s="34"/>
      <c r="J74" s="37">
        <v>0.97</v>
      </c>
      <c r="K74" s="37">
        <v>0.97</v>
      </c>
      <c r="L74" s="37">
        <v>1</v>
      </c>
      <c r="M74">
        <v>57.74</v>
      </c>
      <c r="N74">
        <v>270.73</v>
      </c>
      <c r="O74">
        <v>99.74</v>
      </c>
      <c r="P74">
        <v>0.65</v>
      </c>
      <c r="Q74">
        <v>36.479999999999997</v>
      </c>
      <c r="R74" s="93">
        <v>1.22</v>
      </c>
      <c r="S74" s="93">
        <v>0</v>
      </c>
      <c r="T74" s="93">
        <v>5.44</v>
      </c>
      <c r="U74">
        <v>0.99</v>
      </c>
      <c r="V74">
        <v>5.2606799999999998</v>
      </c>
      <c r="W74">
        <v>1.39</v>
      </c>
      <c r="X74">
        <v>22</v>
      </c>
      <c r="Y74">
        <v>7.34</v>
      </c>
      <c r="Z74">
        <v>7.33</v>
      </c>
      <c r="AA74">
        <v>25.63</v>
      </c>
      <c r="AB74">
        <v>5.12</v>
      </c>
      <c r="AC74">
        <v>3.69</v>
      </c>
      <c r="AD74">
        <v>3</v>
      </c>
      <c r="AE74">
        <v>5</v>
      </c>
      <c r="AF74">
        <v>2</v>
      </c>
      <c r="AG74">
        <v>11</v>
      </c>
      <c r="AH74">
        <v>25</v>
      </c>
      <c r="AI74">
        <v>25</v>
      </c>
      <c r="AJ74">
        <v>24.06</v>
      </c>
      <c r="AK74">
        <v>15</v>
      </c>
      <c r="AL74">
        <v>7</v>
      </c>
    </row>
    <row r="75" spans="1:38">
      <c r="A75" t="s">
        <v>117</v>
      </c>
      <c r="B75" s="34">
        <v>260.48</v>
      </c>
      <c r="C75" s="34">
        <v>86.83</v>
      </c>
      <c r="D75" s="93">
        <f t="shared" si="1"/>
        <v>0</v>
      </c>
      <c r="E75" s="34">
        <v>0</v>
      </c>
      <c r="F75" s="34"/>
      <c r="G75" s="34"/>
      <c r="H75" s="34"/>
      <c r="I75" s="34"/>
      <c r="J75" s="37">
        <v>0.27</v>
      </c>
      <c r="K75" s="37">
        <v>0.27</v>
      </c>
      <c r="L75" s="37">
        <v>0.27</v>
      </c>
      <c r="M75">
        <v>57.74</v>
      </c>
      <c r="N75">
        <v>270.73</v>
      </c>
      <c r="O75">
        <v>99.74</v>
      </c>
      <c r="P75">
        <v>0.65</v>
      </c>
      <c r="Q75">
        <v>37.35</v>
      </c>
      <c r="R75" s="93">
        <v>0</v>
      </c>
      <c r="S75" s="93">
        <v>0</v>
      </c>
      <c r="T75" s="93">
        <v>0</v>
      </c>
      <c r="U75">
        <v>0.99</v>
      </c>
      <c r="V75">
        <v>1.2664599999999999</v>
      </c>
      <c r="W75">
        <v>1.39</v>
      </c>
      <c r="X75">
        <v>27.5</v>
      </c>
      <c r="Y75">
        <v>9.16</v>
      </c>
      <c r="Z75">
        <v>9.17</v>
      </c>
      <c r="AA75">
        <v>14.42</v>
      </c>
      <c r="AB75">
        <v>2.88</v>
      </c>
      <c r="AC75">
        <v>2.33</v>
      </c>
      <c r="AD75">
        <v>1</v>
      </c>
      <c r="AE75">
        <v>1</v>
      </c>
      <c r="AF75">
        <v>1</v>
      </c>
      <c r="AG75">
        <v>11.66</v>
      </c>
      <c r="AH75">
        <v>26.67</v>
      </c>
      <c r="AI75">
        <v>26.67</v>
      </c>
      <c r="AJ75">
        <v>24.06</v>
      </c>
      <c r="AK75">
        <v>8</v>
      </c>
      <c r="AL75">
        <v>4</v>
      </c>
    </row>
    <row r="76" spans="1:38">
      <c r="A76" t="s">
        <v>118</v>
      </c>
      <c r="B76" s="34">
        <v>260.48</v>
      </c>
      <c r="C76" s="34">
        <v>86.83</v>
      </c>
      <c r="D76" s="93">
        <f t="shared" si="1"/>
        <v>0</v>
      </c>
      <c r="E76" s="34">
        <v>0</v>
      </c>
      <c r="F76" s="34"/>
      <c r="G76" s="34"/>
      <c r="H76" s="34"/>
      <c r="I76" s="34"/>
      <c r="J76" s="37">
        <v>0</v>
      </c>
      <c r="K76" s="37">
        <v>0</v>
      </c>
      <c r="L76" s="37">
        <v>0</v>
      </c>
      <c r="M76">
        <v>57.74</v>
      </c>
      <c r="N76">
        <v>270.73</v>
      </c>
      <c r="O76">
        <v>99.74</v>
      </c>
      <c r="P76">
        <v>0.65</v>
      </c>
      <c r="Q76">
        <v>36.89</v>
      </c>
      <c r="R76" s="93">
        <v>0</v>
      </c>
      <c r="S76" s="93">
        <v>0</v>
      </c>
      <c r="T76" s="93">
        <v>0</v>
      </c>
      <c r="U76">
        <v>0.99</v>
      </c>
      <c r="V76">
        <v>0</v>
      </c>
      <c r="W76">
        <v>1.39</v>
      </c>
      <c r="X76">
        <v>30</v>
      </c>
      <c r="Y76">
        <v>10</v>
      </c>
      <c r="Z76">
        <v>10</v>
      </c>
      <c r="AA76">
        <v>6.41</v>
      </c>
      <c r="AB76">
        <v>1.28</v>
      </c>
      <c r="AC76">
        <v>0</v>
      </c>
      <c r="AD76">
        <v>0</v>
      </c>
      <c r="AE76">
        <v>0</v>
      </c>
      <c r="AF76">
        <v>0</v>
      </c>
      <c r="AG76">
        <v>12</v>
      </c>
      <c r="AH76">
        <v>28.33</v>
      </c>
      <c r="AI76">
        <v>28.33</v>
      </c>
      <c r="AJ76">
        <v>24.06</v>
      </c>
      <c r="AK76">
        <v>4</v>
      </c>
      <c r="AL76">
        <v>1</v>
      </c>
    </row>
    <row r="77" spans="1:38">
      <c r="A77" t="s">
        <v>119</v>
      </c>
      <c r="B77" s="34">
        <v>260.48</v>
      </c>
      <c r="C77" s="34">
        <v>86.83</v>
      </c>
      <c r="D77" s="93">
        <f t="shared" si="1"/>
        <v>0</v>
      </c>
      <c r="E77" s="34">
        <v>0</v>
      </c>
      <c r="F77" s="34"/>
      <c r="G77" s="34"/>
      <c r="H77" s="34"/>
      <c r="I77" s="34"/>
      <c r="J77" s="37">
        <v>0</v>
      </c>
      <c r="K77" s="37">
        <v>0</v>
      </c>
      <c r="L77" s="37">
        <v>0</v>
      </c>
      <c r="M77">
        <v>57.74</v>
      </c>
      <c r="N77">
        <v>270.73</v>
      </c>
      <c r="O77">
        <v>99.74</v>
      </c>
      <c r="P77">
        <v>0.65</v>
      </c>
      <c r="Q77">
        <v>38.36</v>
      </c>
      <c r="R77" s="93">
        <v>0</v>
      </c>
      <c r="S77" s="93">
        <v>0</v>
      </c>
      <c r="T77" s="93">
        <v>0</v>
      </c>
      <c r="U77">
        <v>0.99</v>
      </c>
      <c r="V77">
        <v>0</v>
      </c>
      <c r="W77">
        <v>1.39</v>
      </c>
      <c r="X77">
        <v>50.5</v>
      </c>
      <c r="Y77">
        <v>16.84</v>
      </c>
      <c r="Z77">
        <v>16.829999999999998</v>
      </c>
      <c r="AA77">
        <v>1.6</v>
      </c>
      <c r="AB77">
        <v>0.32</v>
      </c>
      <c r="AC77">
        <v>0</v>
      </c>
      <c r="AD77">
        <v>0</v>
      </c>
      <c r="AE77">
        <v>0</v>
      </c>
      <c r="AF77">
        <v>0</v>
      </c>
      <c r="AG77">
        <v>16.66</v>
      </c>
      <c r="AH77">
        <v>31.33</v>
      </c>
      <c r="AI77">
        <v>31.33</v>
      </c>
      <c r="AJ77">
        <v>24.06</v>
      </c>
      <c r="AK77">
        <v>1</v>
      </c>
      <c r="AL77">
        <v>0</v>
      </c>
    </row>
    <row r="78" spans="1:38">
      <c r="A78" t="s">
        <v>120</v>
      </c>
      <c r="B78" s="34">
        <v>260.48</v>
      </c>
      <c r="C78" s="34">
        <v>86.83</v>
      </c>
      <c r="D78" s="93">
        <f t="shared" si="1"/>
        <v>0</v>
      </c>
      <c r="E78" s="34">
        <v>0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57.74</v>
      </c>
      <c r="N78">
        <v>270.73</v>
      </c>
      <c r="O78">
        <v>99.74</v>
      </c>
      <c r="P78">
        <v>0.65</v>
      </c>
      <c r="Q78">
        <v>37.65</v>
      </c>
      <c r="R78" s="93">
        <v>0</v>
      </c>
      <c r="S78" s="93">
        <v>0</v>
      </c>
      <c r="T78" s="93">
        <v>0</v>
      </c>
      <c r="U78">
        <v>0.99</v>
      </c>
      <c r="V78">
        <v>0</v>
      </c>
      <c r="W78">
        <v>1.39</v>
      </c>
      <c r="X78">
        <v>51</v>
      </c>
      <c r="Y78">
        <v>17</v>
      </c>
      <c r="Z78">
        <v>17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17.34</v>
      </c>
      <c r="AH78">
        <v>34.67</v>
      </c>
      <c r="AI78">
        <v>34.67</v>
      </c>
      <c r="AJ78">
        <v>24.06</v>
      </c>
      <c r="AK78">
        <v>0</v>
      </c>
      <c r="AL78">
        <v>0</v>
      </c>
    </row>
    <row r="79" spans="1:38">
      <c r="A79" t="s">
        <v>121</v>
      </c>
      <c r="B79" s="34">
        <v>260.48</v>
      </c>
      <c r="C79" s="34">
        <v>86.83</v>
      </c>
      <c r="D79" s="93">
        <f t="shared" si="1"/>
        <v>0</v>
      </c>
      <c r="E79" s="34">
        <v>0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57.74</v>
      </c>
      <c r="N79">
        <v>270.73</v>
      </c>
      <c r="O79">
        <v>99.74</v>
      </c>
      <c r="P79">
        <v>0.69</v>
      </c>
      <c r="Q79">
        <v>37.49</v>
      </c>
      <c r="R79" s="93">
        <v>0</v>
      </c>
      <c r="S79" s="93">
        <v>0</v>
      </c>
      <c r="T79" s="93">
        <v>0</v>
      </c>
      <c r="U79">
        <v>0.99</v>
      </c>
      <c r="V79">
        <v>0</v>
      </c>
      <c r="W79">
        <v>1.39</v>
      </c>
      <c r="X79">
        <v>40.5</v>
      </c>
      <c r="Y79">
        <v>13.5</v>
      </c>
      <c r="Z79">
        <v>13.5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15</v>
      </c>
      <c r="AH79">
        <v>27.33</v>
      </c>
      <c r="AI79">
        <v>27.33</v>
      </c>
      <c r="AJ79">
        <v>24.06</v>
      </c>
      <c r="AK79">
        <v>0</v>
      </c>
      <c r="AL79">
        <v>0</v>
      </c>
    </row>
    <row r="80" spans="1:38">
      <c r="A80" t="s">
        <v>122</v>
      </c>
      <c r="B80" s="34">
        <v>260.48</v>
      </c>
      <c r="C80" s="34">
        <v>86.83</v>
      </c>
      <c r="D80" s="93">
        <f t="shared" si="1"/>
        <v>0</v>
      </c>
      <c r="E80" s="34">
        <v>0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57.74</v>
      </c>
      <c r="N80">
        <v>270.73</v>
      </c>
      <c r="O80">
        <v>99.74</v>
      </c>
      <c r="P80">
        <v>0.69</v>
      </c>
      <c r="Q80">
        <v>39.08</v>
      </c>
      <c r="R80" s="93">
        <v>0</v>
      </c>
      <c r="S80" s="93">
        <v>0</v>
      </c>
      <c r="T80" s="93">
        <v>0</v>
      </c>
      <c r="U80">
        <v>0.99</v>
      </c>
      <c r="V80">
        <v>0</v>
      </c>
      <c r="W80">
        <v>1.39</v>
      </c>
      <c r="X80">
        <v>44</v>
      </c>
      <c r="Y80">
        <v>14.66</v>
      </c>
      <c r="Z80">
        <v>14.67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16</v>
      </c>
      <c r="AH80">
        <v>29.33</v>
      </c>
      <c r="AI80">
        <v>29.33</v>
      </c>
      <c r="AJ80">
        <v>24.06</v>
      </c>
      <c r="AK80">
        <v>0</v>
      </c>
      <c r="AL80">
        <v>0</v>
      </c>
    </row>
    <row r="81" spans="1:38">
      <c r="A81" t="s">
        <v>123</v>
      </c>
      <c r="B81" s="34">
        <v>260.48</v>
      </c>
      <c r="C81" s="34">
        <v>86.83</v>
      </c>
      <c r="D81" s="93">
        <f t="shared" si="1"/>
        <v>0</v>
      </c>
      <c r="E81" s="34">
        <v>0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57.74</v>
      </c>
      <c r="N81">
        <v>270.73</v>
      </c>
      <c r="O81">
        <v>99.74</v>
      </c>
      <c r="P81">
        <v>0.69</v>
      </c>
      <c r="Q81">
        <v>31.06</v>
      </c>
      <c r="R81" s="93">
        <v>0</v>
      </c>
      <c r="S81" s="93">
        <v>0</v>
      </c>
      <c r="T81" s="93">
        <v>0</v>
      </c>
      <c r="U81">
        <v>0.99</v>
      </c>
      <c r="V81">
        <v>0</v>
      </c>
      <c r="W81">
        <v>1.39</v>
      </c>
      <c r="X81">
        <v>48.5</v>
      </c>
      <c r="Y81">
        <v>16.16</v>
      </c>
      <c r="Z81">
        <v>16.170000000000002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17.34</v>
      </c>
      <c r="AH81">
        <v>33</v>
      </c>
      <c r="AI81">
        <v>33</v>
      </c>
      <c r="AJ81">
        <v>24.06</v>
      </c>
      <c r="AK81">
        <v>0</v>
      </c>
      <c r="AL81">
        <v>0</v>
      </c>
    </row>
    <row r="82" spans="1:38">
      <c r="A82" t="s">
        <v>124</v>
      </c>
      <c r="B82" s="34">
        <v>260.48</v>
      </c>
      <c r="C82" s="34">
        <v>86.83</v>
      </c>
      <c r="D82" s="93">
        <f t="shared" si="1"/>
        <v>0</v>
      </c>
      <c r="E82" s="34">
        <v>0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57.74</v>
      </c>
      <c r="N82">
        <v>270.73</v>
      </c>
      <c r="O82">
        <v>99.74</v>
      </c>
      <c r="P82">
        <v>0.69</v>
      </c>
      <c r="Q82">
        <v>31.55</v>
      </c>
      <c r="R82" s="93">
        <v>0</v>
      </c>
      <c r="S82" s="93">
        <v>0</v>
      </c>
      <c r="T82" s="93">
        <v>0</v>
      </c>
      <c r="U82">
        <v>0.99</v>
      </c>
      <c r="V82">
        <v>0</v>
      </c>
      <c r="W82">
        <v>1.39</v>
      </c>
      <c r="X82">
        <v>51</v>
      </c>
      <c r="Y82">
        <v>17</v>
      </c>
      <c r="Z82">
        <v>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18</v>
      </c>
      <c r="AH82">
        <v>35.33</v>
      </c>
      <c r="AI82">
        <v>35.33</v>
      </c>
      <c r="AJ82">
        <v>24.06</v>
      </c>
      <c r="AK82">
        <v>0</v>
      </c>
      <c r="AL82">
        <v>0</v>
      </c>
    </row>
    <row r="83" spans="1:38">
      <c r="A83" t="s">
        <v>125</v>
      </c>
      <c r="B83" s="34">
        <v>260.48</v>
      </c>
      <c r="C83" s="34">
        <v>86.83</v>
      </c>
      <c r="D83" s="93">
        <f t="shared" si="1"/>
        <v>0</v>
      </c>
      <c r="E83" s="34">
        <v>0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57.74</v>
      </c>
      <c r="N83">
        <v>270.73</v>
      </c>
      <c r="O83">
        <v>99.74</v>
      </c>
      <c r="P83">
        <v>0.69</v>
      </c>
      <c r="Q83">
        <v>23</v>
      </c>
      <c r="R83" s="93">
        <v>0</v>
      </c>
      <c r="S83" s="93">
        <v>0</v>
      </c>
      <c r="T83" s="93">
        <v>0</v>
      </c>
      <c r="U83">
        <v>0.99</v>
      </c>
      <c r="V83">
        <v>0</v>
      </c>
      <c r="W83">
        <v>1.39</v>
      </c>
      <c r="X83">
        <v>55.5</v>
      </c>
      <c r="Y83">
        <v>18.5</v>
      </c>
      <c r="Z83">
        <v>18.5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18.66</v>
      </c>
      <c r="AH83">
        <v>38.33</v>
      </c>
      <c r="AI83">
        <v>38.33</v>
      </c>
      <c r="AJ83">
        <v>24.06</v>
      </c>
      <c r="AK83">
        <v>0</v>
      </c>
      <c r="AL83">
        <v>0</v>
      </c>
    </row>
    <row r="84" spans="1:38">
      <c r="A84" t="s">
        <v>126</v>
      </c>
      <c r="B84" s="34">
        <v>260.48</v>
      </c>
      <c r="C84" s="34">
        <v>86.83</v>
      </c>
      <c r="D84" s="93">
        <f t="shared" si="1"/>
        <v>0</v>
      </c>
      <c r="E84" s="34">
        <v>0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57.74</v>
      </c>
      <c r="N84">
        <v>270.73</v>
      </c>
      <c r="O84">
        <v>99.74</v>
      </c>
      <c r="P84">
        <v>0.69</v>
      </c>
      <c r="Q84">
        <v>23.63</v>
      </c>
      <c r="R84" s="93">
        <v>0</v>
      </c>
      <c r="S84" s="93">
        <v>0</v>
      </c>
      <c r="T84" s="93">
        <v>0</v>
      </c>
      <c r="U84">
        <v>0.99</v>
      </c>
      <c r="V84">
        <v>0</v>
      </c>
      <c r="W84">
        <v>1.39</v>
      </c>
      <c r="X84">
        <v>59</v>
      </c>
      <c r="Y84">
        <v>19.66</v>
      </c>
      <c r="Z84">
        <v>19.670000000000002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19.34</v>
      </c>
      <c r="AH84">
        <v>41.67</v>
      </c>
      <c r="AI84">
        <v>41.67</v>
      </c>
      <c r="AJ84">
        <v>24.06</v>
      </c>
      <c r="AK84">
        <v>0</v>
      </c>
      <c r="AL84">
        <v>0</v>
      </c>
    </row>
    <row r="85" spans="1:38">
      <c r="A85" t="s">
        <v>127</v>
      </c>
      <c r="B85" s="34">
        <v>260.48</v>
      </c>
      <c r="C85" s="34">
        <v>86.83</v>
      </c>
      <c r="D85" s="93">
        <f t="shared" si="1"/>
        <v>0</v>
      </c>
      <c r="E85" s="34">
        <v>0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57.74</v>
      </c>
      <c r="N85">
        <v>270.73</v>
      </c>
      <c r="O85">
        <v>99.74</v>
      </c>
      <c r="P85">
        <v>0.69</v>
      </c>
      <c r="Q85">
        <v>25.11</v>
      </c>
      <c r="R85" s="93">
        <v>0</v>
      </c>
      <c r="S85" s="93">
        <v>0</v>
      </c>
      <c r="T85" s="93">
        <v>0</v>
      </c>
      <c r="U85">
        <v>0.99</v>
      </c>
      <c r="V85">
        <v>0</v>
      </c>
      <c r="W85">
        <v>1.39</v>
      </c>
      <c r="X85">
        <v>61.5</v>
      </c>
      <c r="Y85">
        <v>20.5</v>
      </c>
      <c r="Z85">
        <v>20.5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20.66</v>
      </c>
      <c r="AH85">
        <v>51</v>
      </c>
      <c r="AI85">
        <v>51</v>
      </c>
      <c r="AJ85">
        <v>24.06</v>
      </c>
      <c r="AK85">
        <v>0</v>
      </c>
      <c r="AL85">
        <v>0</v>
      </c>
    </row>
    <row r="86" spans="1:38">
      <c r="A86" t="s">
        <v>128</v>
      </c>
      <c r="B86" s="34">
        <v>260.48</v>
      </c>
      <c r="C86" s="34">
        <v>86.83</v>
      </c>
      <c r="D86" s="93">
        <f t="shared" si="1"/>
        <v>0</v>
      </c>
      <c r="E86" s="34">
        <v>0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57.74</v>
      </c>
      <c r="N86">
        <v>270.73</v>
      </c>
      <c r="O86">
        <v>99.74</v>
      </c>
      <c r="P86">
        <v>0.69</v>
      </c>
      <c r="Q86">
        <v>26.3</v>
      </c>
      <c r="R86" s="93">
        <v>0</v>
      </c>
      <c r="S86" s="93">
        <v>0</v>
      </c>
      <c r="T86" s="93">
        <v>0</v>
      </c>
      <c r="U86">
        <v>0.99</v>
      </c>
      <c r="V86">
        <v>0</v>
      </c>
      <c r="W86">
        <v>1.39</v>
      </c>
      <c r="X86">
        <v>61.5</v>
      </c>
      <c r="Y86">
        <v>20.5</v>
      </c>
      <c r="Z86">
        <v>20.5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21</v>
      </c>
      <c r="AH86">
        <v>55.33</v>
      </c>
      <c r="AI86">
        <v>55.33</v>
      </c>
      <c r="AJ86">
        <v>24.06</v>
      </c>
      <c r="AK86">
        <v>0</v>
      </c>
      <c r="AL86">
        <v>0</v>
      </c>
    </row>
    <row r="87" spans="1:38">
      <c r="A87" t="s">
        <v>129</v>
      </c>
      <c r="B87" s="34">
        <v>226.13</v>
      </c>
      <c r="C87" s="34">
        <v>76.319999999999993</v>
      </c>
      <c r="D87" s="93">
        <f t="shared" si="1"/>
        <v>0</v>
      </c>
      <c r="E87" s="34">
        <v>0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47.17</v>
      </c>
      <c r="N87">
        <v>270.73</v>
      </c>
      <c r="O87">
        <v>70.87</v>
      </c>
      <c r="P87">
        <v>0.69</v>
      </c>
      <c r="Q87">
        <v>29.6</v>
      </c>
      <c r="R87" s="93">
        <v>0</v>
      </c>
      <c r="S87" s="93">
        <v>0</v>
      </c>
      <c r="T87" s="93">
        <v>0</v>
      </c>
      <c r="U87">
        <v>0.99</v>
      </c>
      <c r="V87">
        <v>0</v>
      </c>
      <c r="W87">
        <v>1.34</v>
      </c>
      <c r="X87">
        <v>70</v>
      </c>
      <c r="Y87">
        <v>23.34</v>
      </c>
      <c r="Z87">
        <v>23.33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16</v>
      </c>
      <c r="AH87">
        <v>57</v>
      </c>
      <c r="AI87">
        <v>57</v>
      </c>
      <c r="AJ87">
        <v>24.06</v>
      </c>
      <c r="AK87">
        <v>0</v>
      </c>
      <c r="AL87">
        <v>0</v>
      </c>
    </row>
    <row r="88" spans="1:38">
      <c r="A88" t="s">
        <v>130</v>
      </c>
      <c r="B88" s="34">
        <v>226.13</v>
      </c>
      <c r="C88" s="34">
        <v>76.319999999999993</v>
      </c>
      <c r="D88" s="93">
        <f t="shared" si="1"/>
        <v>0</v>
      </c>
      <c r="E88" s="34">
        <v>0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47.17</v>
      </c>
      <c r="N88">
        <v>270.73</v>
      </c>
      <c r="O88">
        <v>51.98</v>
      </c>
      <c r="P88">
        <v>0.69</v>
      </c>
      <c r="Q88">
        <v>30.51</v>
      </c>
      <c r="R88" s="93">
        <v>0</v>
      </c>
      <c r="S88" s="93">
        <v>0</v>
      </c>
      <c r="T88" s="93">
        <v>0</v>
      </c>
      <c r="U88">
        <v>0.99</v>
      </c>
      <c r="V88">
        <v>0</v>
      </c>
      <c r="W88">
        <v>1.34</v>
      </c>
      <c r="X88">
        <v>72</v>
      </c>
      <c r="Y88">
        <v>24</v>
      </c>
      <c r="Z88">
        <v>24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16.34</v>
      </c>
      <c r="AH88">
        <v>57.67</v>
      </c>
      <c r="AI88">
        <v>57.67</v>
      </c>
      <c r="AJ88">
        <v>24.06</v>
      </c>
      <c r="AK88">
        <v>0</v>
      </c>
      <c r="AL88">
        <v>0</v>
      </c>
    </row>
    <row r="89" spans="1:38">
      <c r="A89" t="s">
        <v>131</v>
      </c>
      <c r="B89" s="34">
        <v>226.13</v>
      </c>
      <c r="C89" s="34">
        <v>76.319999999999993</v>
      </c>
      <c r="D89" s="93">
        <f t="shared" si="1"/>
        <v>0</v>
      </c>
      <c r="E89" s="34">
        <v>0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57.74</v>
      </c>
      <c r="N89">
        <v>270.73</v>
      </c>
      <c r="O89">
        <v>51.98</v>
      </c>
      <c r="P89">
        <v>0.69</v>
      </c>
      <c r="Q89">
        <v>30.69</v>
      </c>
      <c r="R89" s="93">
        <v>0</v>
      </c>
      <c r="S89" s="93">
        <v>0</v>
      </c>
      <c r="T89" s="93">
        <v>0</v>
      </c>
      <c r="U89">
        <v>1.03</v>
      </c>
      <c r="V89">
        <v>0</v>
      </c>
      <c r="W89">
        <v>1.34</v>
      </c>
      <c r="X89">
        <v>74</v>
      </c>
      <c r="Y89">
        <v>24.66</v>
      </c>
      <c r="Z89">
        <v>24.67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16.66</v>
      </c>
      <c r="AH89">
        <v>58.33</v>
      </c>
      <c r="AI89">
        <v>58.33</v>
      </c>
      <c r="AJ89">
        <v>24.06</v>
      </c>
      <c r="AK89">
        <v>0</v>
      </c>
      <c r="AL89">
        <v>0</v>
      </c>
    </row>
    <row r="90" spans="1:38">
      <c r="A90" t="s">
        <v>132</v>
      </c>
      <c r="B90" s="34">
        <v>226.13</v>
      </c>
      <c r="C90" s="34">
        <v>76.319999999999993</v>
      </c>
      <c r="D90" s="93">
        <f t="shared" si="1"/>
        <v>0</v>
      </c>
      <c r="E90" s="34">
        <v>0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47.17</v>
      </c>
      <c r="N90">
        <v>270.73</v>
      </c>
      <c r="O90">
        <v>51.98</v>
      </c>
      <c r="P90">
        <v>0.69</v>
      </c>
      <c r="Q90">
        <v>30.92</v>
      </c>
      <c r="R90" s="93">
        <v>0</v>
      </c>
      <c r="S90" s="93">
        <v>0</v>
      </c>
      <c r="T90" s="93">
        <v>0</v>
      </c>
      <c r="U90">
        <v>1.03</v>
      </c>
      <c r="V90">
        <v>0</v>
      </c>
      <c r="W90">
        <v>1.34</v>
      </c>
      <c r="X90">
        <v>75.5</v>
      </c>
      <c r="Y90">
        <v>25.16</v>
      </c>
      <c r="Z90">
        <v>25.17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17</v>
      </c>
      <c r="AH90">
        <v>59</v>
      </c>
      <c r="AI90">
        <v>59</v>
      </c>
      <c r="AJ90">
        <v>24.06</v>
      </c>
      <c r="AK90">
        <v>0</v>
      </c>
      <c r="AL90">
        <v>0</v>
      </c>
    </row>
    <row r="91" spans="1:38">
      <c r="A91" t="s">
        <v>133</v>
      </c>
      <c r="B91" s="34">
        <v>226.13</v>
      </c>
      <c r="C91" s="34">
        <v>57.39</v>
      </c>
      <c r="D91" s="93">
        <f t="shared" si="1"/>
        <v>0</v>
      </c>
      <c r="E91" s="34">
        <v>0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33.020000000000003</v>
      </c>
      <c r="N91">
        <v>270.73</v>
      </c>
      <c r="O91">
        <v>51.98</v>
      </c>
      <c r="P91">
        <v>0.69</v>
      </c>
      <c r="Q91">
        <v>25.9</v>
      </c>
      <c r="R91" s="93">
        <v>0</v>
      </c>
      <c r="S91" s="93">
        <v>0</v>
      </c>
      <c r="T91" s="93">
        <v>0</v>
      </c>
      <c r="U91">
        <v>1.03</v>
      </c>
      <c r="V91">
        <v>0</v>
      </c>
      <c r="W91">
        <v>1.34</v>
      </c>
      <c r="X91">
        <v>75.5</v>
      </c>
      <c r="Y91">
        <v>25.16</v>
      </c>
      <c r="Z91">
        <v>25.17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18.34</v>
      </c>
      <c r="AH91">
        <v>58</v>
      </c>
      <c r="AI91">
        <v>58</v>
      </c>
      <c r="AJ91">
        <v>23.1</v>
      </c>
      <c r="AK91">
        <v>0</v>
      </c>
      <c r="AL91">
        <v>0</v>
      </c>
    </row>
    <row r="92" spans="1:38">
      <c r="A92" t="s">
        <v>134</v>
      </c>
      <c r="B92" s="34">
        <v>199.48</v>
      </c>
      <c r="C92" s="34">
        <v>57.39</v>
      </c>
      <c r="D92" s="93">
        <f t="shared" si="1"/>
        <v>0</v>
      </c>
      <c r="E92" s="34">
        <v>0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33.020000000000003</v>
      </c>
      <c r="N92">
        <v>270.73</v>
      </c>
      <c r="O92">
        <v>51.98</v>
      </c>
      <c r="P92">
        <v>0.69</v>
      </c>
      <c r="Q92">
        <v>25.8</v>
      </c>
      <c r="R92" s="93">
        <v>0</v>
      </c>
      <c r="S92" s="93">
        <v>0</v>
      </c>
      <c r="T92" s="93">
        <v>0</v>
      </c>
      <c r="U92">
        <v>1.03</v>
      </c>
      <c r="V92">
        <v>0</v>
      </c>
      <c r="W92">
        <v>1.34</v>
      </c>
      <c r="X92">
        <v>75</v>
      </c>
      <c r="Y92">
        <v>25</v>
      </c>
      <c r="Z92">
        <v>25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18.66</v>
      </c>
      <c r="AH92">
        <v>57.33</v>
      </c>
      <c r="AI92">
        <v>57.33</v>
      </c>
      <c r="AJ92">
        <v>23.1</v>
      </c>
      <c r="AK92">
        <v>0</v>
      </c>
      <c r="AL92">
        <v>0</v>
      </c>
    </row>
    <row r="93" spans="1:38">
      <c r="A93" t="s">
        <v>135</v>
      </c>
      <c r="B93" s="34">
        <v>199.48</v>
      </c>
      <c r="C93" s="34">
        <v>57.39</v>
      </c>
      <c r="D93" s="93">
        <f t="shared" si="1"/>
        <v>0</v>
      </c>
      <c r="E93" s="34">
        <v>0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33.020000000000003</v>
      </c>
      <c r="N93">
        <v>270.73</v>
      </c>
      <c r="O93">
        <v>51.98</v>
      </c>
      <c r="P93">
        <v>0.69</v>
      </c>
      <c r="Q93">
        <v>25.65</v>
      </c>
      <c r="R93" s="93">
        <v>0</v>
      </c>
      <c r="S93" s="93">
        <v>0</v>
      </c>
      <c r="T93" s="93">
        <v>0</v>
      </c>
      <c r="U93">
        <v>0.99</v>
      </c>
      <c r="V93">
        <v>0</v>
      </c>
      <c r="W93">
        <v>1.34</v>
      </c>
      <c r="X93">
        <v>75</v>
      </c>
      <c r="Y93">
        <v>25</v>
      </c>
      <c r="Z93">
        <v>25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18</v>
      </c>
      <c r="AH93">
        <v>47.33</v>
      </c>
      <c r="AI93">
        <v>47.33</v>
      </c>
      <c r="AJ93">
        <v>23.1</v>
      </c>
      <c r="AK93">
        <v>0</v>
      </c>
      <c r="AL93">
        <v>0</v>
      </c>
    </row>
    <row r="94" spans="1:38">
      <c r="A94" t="s">
        <v>136</v>
      </c>
      <c r="B94" s="34">
        <v>199.48</v>
      </c>
      <c r="C94" s="34">
        <v>57.39</v>
      </c>
      <c r="D94" s="93">
        <f t="shared" si="1"/>
        <v>0</v>
      </c>
      <c r="E94" s="34">
        <v>0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33.020000000000003</v>
      </c>
      <c r="N94">
        <v>270.73</v>
      </c>
      <c r="O94">
        <v>51.98</v>
      </c>
      <c r="P94">
        <v>0.69</v>
      </c>
      <c r="Q94">
        <v>25.26</v>
      </c>
      <c r="R94" s="93">
        <v>0</v>
      </c>
      <c r="S94" s="93">
        <v>0</v>
      </c>
      <c r="T94" s="93">
        <v>0</v>
      </c>
      <c r="U94">
        <v>0.99</v>
      </c>
      <c r="V94">
        <v>0</v>
      </c>
      <c r="W94">
        <v>1.34</v>
      </c>
      <c r="X94">
        <v>74.5</v>
      </c>
      <c r="Y94">
        <v>24.84</v>
      </c>
      <c r="Z94">
        <v>24.83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17.34</v>
      </c>
      <c r="AH94">
        <v>46.67</v>
      </c>
      <c r="AI94">
        <v>46.67</v>
      </c>
      <c r="AJ94">
        <v>23.1</v>
      </c>
      <c r="AK94">
        <v>0</v>
      </c>
      <c r="AL94">
        <v>0</v>
      </c>
    </row>
    <row r="95" spans="1:38">
      <c r="A95" t="s">
        <v>137</v>
      </c>
      <c r="B95" s="34">
        <v>151.35</v>
      </c>
      <c r="C95" s="34">
        <v>33.33</v>
      </c>
      <c r="D95" s="93">
        <f t="shared" si="1"/>
        <v>0</v>
      </c>
      <c r="E95" s="34">
        <v>0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33.020000000000003</v>
      </c>
      <c r="N95">
        <v>270.73</v>
      </c>
      <c r="O95">
        <v>51.98</v>
      </c>
      <c r="P95">
        <v>0.69</v>
      </c>
      <c r="Q95">
        <v>23.78</v>
      </c>
      <c r="R95" s="93">
        <v>0</v>
      </c>
      <c r="S95" s="93">
        <v>0</v>
      </c>
      <c r="T95" s="93">
        <v>0</v>
      </c>
      <c r="U95">
        <v>0.99</v>
      </c>
      <c r="V95">
        <v>0</v>
      </c>
      <c r="W95">
        <v>1.34</v>
      </c>
      <c r="X95">
        <v>74.5</v>
      </c>
      <c r="Y95">
        <v>24.84</v>
      </c>
      <c r="Z95">
        <v>24.83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17</v>
      </c>
      <c r="AH95">
        <v>46.33</v>
      </c>
      <c r="AI95">
        <v>46.33</v>
      </c>
      <c r="AJ95">
        <v>23.1</v>
      </c>
      <c r="AK95">
        <v>0</v>
      </c>
      <c r="AL95">
        <v>0</v>
      </c>
    </row>
    <row r="96" spans="1:38">
      <c r="A96" t="s">
        <v>138</v>
      </c>
      <c r="B96" s="34">
        <v>139.58000000000001</v>
      </c>
      <c r="C96" s="34">
        <v>32.729999999999997</v>
      </c>
      <c r="D96" s="93">
        <f t="shared" si="1"/>
        <v>0</v>
      </c>
      <c r="E96" s="34">
        <v>0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33.020000000000003</v>
      </c>
      <c r="N96">
        <v>270.73</v>
      </c>
      <c r="O96">
        <v>51.98</v>
      </c>
      <c r="P96">
        <v>0.69</v>
      </c>
      <c r="Q96">
        <v>22.07</v>
      </c>
      <c r="R96" s="93">
        <v>0</v>
      </c>
      <c r="S96" s="93">
        <v>0</v>
      </c>
      <c r="T96" s="93">
        <v>0</v>
      </c>
      <c r="U96">
        <v>0.99</v>
      </c>
      <c r="V96">
        <v>0</v>
      </c>
      <c r="W96">
        <v>1.34</v>
      </c>
      <c r="X96">
        <v>73.5</v>
      </c>
      <c r="Y96">
        <v>24.5</v>
      </c>
      <c r="Z96">
        <v>24.5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16.66</v>
      </c>
      <c r="AH96">
        <v>45.67</v>
      </c>
      <c r="AI96">
        <v>45.67</v>
      </c>
      <c r="AJ96">
        <v>23.1</v>
      </c>
      <c r="AK96">
        <v>0</v>
      </c>
      <c r="AL96">
        <v>0</v>
      </c>
    </row>
    <row r="97" spans="1:50">
      <c r="A97" t="s">
        <v>139</v>
      </c>
      <c r="B97" s="34">
        <v>139.58000000000001</v>
      </c>
      <c r="C97" s="34">
        <v>32.729999999999997</v>
      </c>
      <c r="D97" s="93">
        <f t="shared" si="1"/>
        <v>0</v>
      </c>
      <c r="E97" s="34">
        <v>0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33.020000000000003</v>
      </c>
      <c r="N97">
        <v>270.73</v>
      </c>
      <c r="O97">
        <v>51.98</v>
      </c>
      <c r="P97">
        <v>0.69</v>
      </c>
      <c r="Q97">
        <v>20.88</v>
      </c>
      <c r="R97" s="93">
        <v>0</v>
      </c>
      <c r="S97" s="93">
        <v>0</v>
      </c>
      <c r="T97" s="93">
        <v>0</v>
      </c>
      <c r="U97">
        <v>0.99</v>
      </c>
      <c r="V97">
        <v>0</v>
      </c>
      <c r="W97">
        <v>1.34</v>
      </c>
      <c r="X97">
        <v>73</v>
      </c>
      <c r="Y97">
        <v>24.34</v>
      </c>
      <c r="Z97">
        <v>24.33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16</v>
      </c>
      <c r="AH97">
        <v>45.67</v>
      </c>
      <c r="AI97">
        <v>45.67</v>
      </c>
      <c r="AJ97">
        <v>23.1</v>
      </c>
      <c r="AK97">
        <v>0</v>
      </c>
      <c r="AL97">
        <v>0</v>
      </c>
    </row>
    <row r="98" spans="1:50">
      <c r="A98" t="s">
        <v>140</v>
      </c>
      <c r="B98" s="34">
        <v>166.23</v>
      </c>
      <c r="C98" s="34">
        <v>51.66</v>
      </c>
      <c r="D98" s="93">
        <f t="shared" si="1"/>
        <v>0</v>
      </c>
      <c r="E98" s="34">
        <v>0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33.020000000000003</v>
      </c>
      <c r="N98">
        <v>270.73</v>
      </c>
      <c r="O98">
        <v>51.98</v>
      </c>
      <c r="P98">
        <v>0.69</v>
      </c>
      <c r="Q98">
        <v>19.73</v>
      </c>
      <c r="R98" s="93">
        <v>0</v>
      </c>
      <c r="S98" s="93">
        <v>0</v>
      </c>
      <c r="T98" s="93">
        <v>0</v>
      </c>
      <c r="U98">
        <v>0.99</v>
      </c>
      <c r="V98">
        <v>0</v>
      </c>
      <c r="W98">
        <v>1.34</v>
      </c>
      <c r="X98">
        <v>73</v>
      </c>
      <c r="Y98">
        <v>24.34</v>
      </c>
      <c r="Z98">
        <v>24.33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16</v>
      </c>
      <c r="AH98">
        <v>45.67</v>
      </c>
      <c r="AI98">
        <v>45.67</v>
      </c>
      <c r="AJ98">
        <v>23.1</v>
      </c>
      <c r="AK98">
        <v>0</v>
      </c>
      <c r="AL98">
        <v>0</v>
      </c>
    </row>
    <row r="99" spans="1:50">
      <c r="A99" t="s">
        <v>141</v>
      </c>
      <c r="B99" s="34">
        <f>SUM(B3:B98)/4000</f>
        <v>4.8347850000000001</v>
      </c>
      <c r="C99" s="34">
        <f t="shared" ref="C99:P99" si="2">SUM(C3:C98)/4000</f>
        <v>1.4981374999999992</v>
      </c>
      <c r="D99" s="93">
        <f t="shared" ref="D99" si="3">SUM(D3:D98)/4000</f>
        <v>0.94616000000000011</v>
      </c>
      <c r="E99" s="34">
        <f>SUM(E3:E98)/4000</f>
        <v>0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0.12285999999999997</v>
      </c>
      <c r="K99" s="37">
        <f t="shared" si="2"/>
        <v>0.12285999999999997</v>
      </c>
      <c r="L99" s="37">
        <f t="shared" si="2"/>
        <v>0.12594</v>
      </c>
      <c r="M99">
        <f t="shared" si="2"/>
        <v>1.1324224999999992</v>
      </c>
      <c r="N99">
        <f t="shared" si="2"/>
        <v>5.961804999999992</v>
      </c>
      <c r="O99">
        <f t="shared" si="2"/>
        <v>1.7010024999999964</v>
      </c>
      <c r="P99">
        <f t="shared" si="2"/>
        <v>1.6439999999999979E-2</v>
      </c>
      <c r="Q99">
        <f t="shared" ref="Q99:AF99" si="5">SUM(Q3:Q98)/4000</f>
        <v>0.58383750000000034</v>
      </c>
      <c r="R99" s="93">
        <f t="shared" si="5"/>
        <v>0.32190500000000005</v>
      </c>
      <c r="S99" s="93">
        <f t="shared" si="5"/>
        <v>0.29994250000000006</v>
      </c>
      <c r="T99" s="93">
        <f t="shared" si="5"/>
        <v>0.3243125</v>
      </c>
      <c r="U99">
        <f t="shared" si="5"/>
        <v>2.3319999999999987E-2</v>
      </c>
      <c r="V99">
        <f t="shared" si="5"/>
        <v>1.046100831</v>
      </c>
      <c r="W99">
        <f t="shared" si="5"/>
        <v>3.2830000000000047E-2</v>
      </c>
      <c r="X99">
        <f t="shared" si="5"/>
        <v>1.1821250000000001</v>
      </c>
      <c r="Y99">
        <f t="shared" si="5"/>
        <v>0.39405499999999988</v>
      </c>
      <c r="Z99">
        <f t="shared" si="5"/>
        <v>0.39403499999999997</v>
      </c>
      <c r="AA99">
        <f t="shared" si="5"/>
        <v>1.8015000000000008</v>
      </c>
      <c r="AB99">
        <f t="shared" si="5"/>
        <v>0.36028250000000001</v>
      </c>
      <c r="AC99">
        <f t="shared" si="5"/>
        <v>0.67841999999999969</v>
      </c>
      <c r="AD99">
        <f t="shared" si="5"/>
        <v>0.35224749999999999</v>
      </c>
      <c r="AE99">
        <f t="shared" si="5"/>
        <v>0.70650000000000002</v>
      </c>
      <c r="AF99">
        <f t="shared" si="5"/>
        <v>0.35199999999999998</v>
      </c>
      <c r="AG99">
        <f t="shared" ref="AG99:AM99" si="6">SUM(AG3:AG98)/4000</f>
        <v>0.31286749999999997</v>
      </c>
      <c r="AH99">
        <f t="shared" si="6"/>
        <v>0.88350499999999998</v>
      </c>
      <c r="AI99">
        <f t="shared" si="6"/>
        <v>0.88350499999999998</v>
      </c>
      <c r="AJ99">
        <f t="shared" si="6"/>
        <v>0.38354999999999956</v>
      </c>
      <c r="AK99">
        <f t="shared" si="6"/>
        <v>1.4664999999999999</v>
      </c>
      <c r="AL99">
        <f t="shared" si="6"/>
        <v>0.62549999999999994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45337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269.52871716533377</v>
      </c>
      <c r="L3">
        <v>3.8499435751541018</v>
      </c>
      <c r="M3">
        <v>32.729105525709514</v>
      </c>
      <c r="N3">
        <v>49.943129485488129</v>
      </c>
      <c r="O3">
        <v>35.268552934475807</v>
      </c>
      <c r="P3">
        <v>23.890104342129209</v>
      </c>
      <c r="Q3">
        <v>3.8509883863080687</v>
      </c>
      <c r="R3">
        <v>9.9990342984409804</v>
      </c>
      <c r="S3">
        <v>6.740983577673167</v>
      </c>
      <c r="T3">
        <v>0</v>
      </c>
      <c r="U3">
        <v>59.789703653047553</v>
      </c>
      <c r="V3">
        <v>5.0994073943661968</v>
      </c>
      <c r="W3">
        <v>10.998008628408629</v>
      </c>
      <c r="X3">
        <v>34.591380767656098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0.8136377817614967</v>
      </c>
      <c r="AF3">
        <v>5.9214336227180535</v>
      </c>
      <c r="AG3">
        <v>29.076077824399999</v>
      </c>
      <c r="AH3">
        <v>0</v>
      </c>
      <c r="AI3">
        <v>0</v>
      </c>
      <c r="AJ3">
        <v>0</v>
      </c>
      <c r="AK3">
        <v>22.85716783073287</v>
      </c>
      <c r="AL3">
        <v>1.0013731997418243</v>
      </c>
      <c r="AM3">
        <v>0</v>
      </c>
      <c r="AN3">
        <v>0</v>
      </c>
      <c r="AO3">
        <v>0</v>
      </c>
      <c r="AP3">
        <v>0.75818222261806123</v>
      </c>
      <c r="AQ3">
        <v>0</v>
      </c>
      <c r="AR3">
        <v>0.93352956784420238</v>
      </c>
      <c r="AS3">
        <v>1.9335937103776393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609.57405549438545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269.52871716533377</v>
      </c>
      <c r="L4">
        <v>3.8499435751541018</v>
      </c>
      <c r="M4">
        <v>32.729105525709514</v>
      </c>
      <c r="N4">
        <v>49.943129485488129</v>
      </c>
      <c r="O4">
        <v>35.268552934475807</v>
      </c>
      <c r="P4">
        <v>23.890104342129209</v>
      </c>
      <c r="Q4">
        <v>3.8489797499999998</v>
      </c>
      <c r="R4">
        <v>8.2092551397398257</v>
      </c>
      <c r="S4">
        <v>6.7408401164309035</v>
      </c>
      <c r="T4">
        <v>0</v>
      </c>
      <c r="U4">
        <v>59.789703653047553</v>
      </c>
      <c r="V4">
        <v>5.1006202409638552</v>
      </c>
      <c r="W4">
        <v>10.789799670300628</v>
      </c>
      <c r="X4">
        <v>27.674645302623162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0.8136377817614967</v>
      </c>
      <c r="AF4">
        <v>5.9214336227180535</v>
      </c>
      <c r="AG4">
        <v>29.076077824399999</v>
      </c>
      <c r="AH4">
        <v>0</v>
      </c>
      <c r="AI4">
        <v>0</v>
      </c>
      <c r="AJ4">
        <v>0</v>
      </c>
      <c r="AK4">
        <v>22.85716783073287</v>
      </c>
      <c r="AL4">
        <v>1.0013731997418243</v>
      </c>
      <c r="AM4">
        <v>0</v>
      </c>
      <c r="AN4">
        <v>0</v>
      </c>
      <c r="AO4">
        <v>0</v>
      </c>
      <c r="AP4">
        <v>0.75818222261806123</v>
      </c>
      <c r="AQ4">
        <v>0</v>
      </c>
      <c r="AR4">
        <v>0.93352956784420238</v>
      </c>
      <c r="AS4">
        <v>1.9335937103776393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600.65839266159071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269.52871716533377</v>
      </c>
      <c r="L5">
        <v>3.8499435751541018</v>
      </c>
      <c r="M5">
        <v>61.389445438121051</v>
      </c>
      <c r="N5">
        <v>49.943129485488129</v>
      </c>
      <c r="O5">
        <v>35.268552934475807</v>
      </c>
      <c r="P5">
        <v>23.890104342129209</v>
      </c>
      <c r="Q5">
        <v>3.8509883863080687</v>
      </c>
      <c r="R5">
        <v>9.9990342984409804</v>
      </c>
      <c r="S5">
        <v>6.740983577673167</v>
      </c>
      <c r="T5">
        <v>0</v>
      </c>
      <c r="U5">
        <v>59.789703653047553</v>
      </c>
      <c r="V5">
        <v>5.3015267031118585</v>
      </c>
      <c r="W5">
        <v>10.998008628408629</v>
      </c>
      <c r="X5">
        <v>34.591380767656098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0.8136377817614967</v>
      </c>
      <c r="AF5">
        <v>5.9214336227180535</v>
      </c>
      <c r="AG5">
        <v>29.076077824399999</v>
      </c>
      <c r="AH5">
        <v>0</v>
      </c>
      <c r="AI5">
        <v>0</v>
      </c>
      <c r="AJ5">
        <v>0</v>
      </c>
      <c r="AK5">
        <v>22.85716783073287</v>
      </c>
      <c r="AL5">
        <v>1.0013731997418243</v>
      </c>
      <c r="AM5">
        <v>0</v>
      </c>
      <c r="AN5">
        <v>0</v>
      </c>
      <c r="AO5">
        <v>0</v>
      </c>
      <c r="AP5">
        <v>0.75818222261806123</v>
      </c>
      <c r="AQ5">
        <v>0</v>
      </c>
      <c r="AR5">
        <v>1.1202353935688401</v>
      </c>
      <c r="AS5">
        <v>1.9335937103776393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638.62322054126741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269.52871716533377</v>
      </c>
      <c r="L6">
        <v>3.8499435751541018</v>
      </c>
      <c r="M6">
        <v>61.389445438121051</v>
      </c>
      <c r="N6">
        <v>49.943129485488129</v>
      </c>
      <c r="O6">
        <v>35.268552934475807</v>
      </c>
      <c r="P6">
        <v>23.890104342129209</v>
      </c>
      <c r="Q6">
        <v>3.8509883863080687</v>
      </c>
      <c r="R6">
        <v>9.9990342984409804</v>
      </c>
      <c r="S6">
        <v>6.740983577673167</v>
      </c>
      <c r="T6">
        <v>0</v>
      </c>
      <c r="U6">
        <v>59.789703653047553</v>
      </c>
      <c r="V6">
        <v>5.0994073943661968</v>
      </c>
      <c r="W6">
        <v>10.998008628408629</v>
      </c>
      <c r="X6">
        <v>34.591380767656098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0.8136377817614967</v>
      </c>
      <c r="AF6">
        <v>5.9214336227180535</v>
      </c>
      <c r="AG6">
        <v>29.076077824399999</v>
      </c>
      <c r="AH6">
        <v>0</v>
      </c>
      <c r="AI6">
        <v>0</v>
      </c>
      <c r="AJ6">
        <v>0</v>
      </c>
      <c r="AK6">
        <v>22.85716783073287</v>
      </c>
      <c r="AL6">
        <v>1.0013731997418243</v>
      </c>
      <c r="AM6">
        <v>0</v>
      </c>
      <c r="AN6">
        <v>0</v>
      </c>
      <c r="AO6">
        <v>0</v>
      </c>
      <c r="AP6">
        <v>0.75818222261806123</v>
      </c>
      <c r="AQ6">
        <v>0</v>
      </c>
      <c r="AR6">
        <v>1.1202353935688401</v>
      </c>
      <c r="AS6">
        <v>1.9335937103776393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638.42110123252166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269.52871716533377</v>
      </c>
      <c r="L7">
        <v>3.8499435751541018</v>
      </c>
      <c r="M7">
        <v>61.389445438121051</v>
      </c>
      <c r="N7">
        <v>49.943129485488129</v>
      </c>
      <c r="O7">
        <v>35.268552934475807</v>
      </c>
      <c r="P7">
        <v>23.890104342129209</v>
      </c>
      <c r="Q7">
        <v>3.8509883863080687</v>
      </c>
      <c r="R7">
        <v>9.9990342984409804</v>
      </c>
      <c r="S7">
        <v>6.740983577673167</v>
      </c>
      <c r="T7">
        <v>0</v>
      </c>
      <c r="U7">
        <v>59.789703653047553</v>
      </c>
      <c r="V7">
        <v>5.0994073943661968</v>
      </c>
      <c r="W7">
        <v>10.998008628408629</v>
      </c>
      <c r="X7">
        <v>34.591380767656098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0.8136377817614967</v>
      </c>
      <c r="AF7">
        <v>5.9214336227180535</v>
      </c>
      <c r="AG7">
        <v>29.076077824399999</v>
      </c>
      <c r="AH7">
        <v>0</v>
      </c>
      <c r="AI7">
        <v>0</v>
      </c>
      <c r="AJ7">
        <v>0</v>
      </c>
      <c r="AK7">
        <v>22.85716783073287</v>
      </c>
      <c r="AL7">
        <v>1.0013731997418243</v>
      </c>
      <c r="AM7">
        <v>0</v>
      </c>
      <c r="AN7">
        <v>0</v>
      </c>
      <c r="AO7">
        <v>0</v>
      </c>
      <c r="AP7">
        <v>0.75818222261806123</v>
      </c>
      <c r="AQ7">
        <v>0</v>
      </c>
      <c r="AR7">
        <v>1.1202353935688401</v>
      </c>
      <c r="AS7">
        <v>1.9335937103776393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638.42110123252166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269.52871716533377</v>
      </c>
      <c r="L8">
        <v>3.8499435751541018</v>
      </c>
      <c r="M8">
        <v>61.389445438121051</v>
      </c>
      <c r="N8">
        <v>49.943129485488129</v>
      </c>
      <c r="O8">
        <v>35.268552934475807</v>
      </c>
      <c r="P8">
        <v>23.890104342129209</v>
      </c>
      <c r="Q8">
        <v>3.8509883863080687</v>
      </c>
      <c r="R8">
        <v>9.9990342984409804</v>
      </c>
      <c r="S8">
        <v>6.740983577673167</v>
      </c>
      <c r="T8">
        <v>0</v>
      </c>
      <c r="U8">
        <v>59.789703653047553</v>
      </c>
      <c r="V8">
        <v>5.0994073943661968</v>
      </c>
      <c r="W8">
        <v>10.998008628408629</v>
      </c>
      <c r="X8">
        <v>34.591380767656098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0.8136377817614967</v>
      </c>
      <c r="AF8">
        <v>5.9214336227180535</v>
      </c>
      <c r="AG8">
        <v>29.076077824399999</v>
      </c>
      <c r="AH8">
        <v>0</v>
      </c>
      <c r="AI8">
        <v>0</v>
      </c>
      <c r="AJ8">
        <v>0</v>
      </c>
      <c r="AK8">
        <v>22.85716783073287</v>
      </c>
      <c r="AL8">
        <v>1.0013731997418243</v>
      </c>
      <c r="AM8">
        <v>0</v>
      </c>
      <c r="AN8">
        <v>0</v>
      </c>
      <c r="AO8">
        <v>0</v>
      </c>
      <c r="AP8">
        <v>0.75818222261806123</v>
      </c>
      <c r="AQ8">
        <v>0</v>
      </c>
      <c r="AR8">
        <v>1.1202353935688401</v>
      </c>
      <c r="AS8">
        <v>1.9335937103776393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638.42110123252166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269.52871716533377</v>
      </c>
      <c r="L9">
        <v>3.8499435751541018</v>
      </c>
      <c r="M9">
        <v>61.389445438121051</v>
      </c>
      <c r="N9">
        <v>49.943129485488129</v>
      </c>
      <c r="O9">
        <v>35.268552934475807</v>
      </c>
      <c r="P9">
        <v>23.890104342129209</v>
      </c>
      <c r="Q9">
        <v>3.8509883863080687</v>
      </c>
      <c r="R9">
        <v>9.9990342984409804</v>
      </c>
      <c r="S9">
        <v>6.740983577673167</v>
      </c>
      <c r="T9">
        <v>0</v>
      </c>
      <c r="U9">
        <v>59.789703653047553</v>
      </c>
      <c r="V9">
        <v>5.0994073943661968</v>
      </c>
      <c r="W9">
        <v>10.998008628408629</v>
      </c>
      <c r="X9">
        <v>34.591380767656098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0.8136377817614967</v>
      </c>
      <c r="AF9">
        <v>5.9214336227180535</v>
      </c>
      <c r="AG9">
        <v>29.076077824399999</v>
      </c>
      <c r="AH9">
        <v>0</v>
      </c>
      <c r="AI9">
        <v>0</v>
      </c>
      <c r="AJ9">
        <v>0</v>
      </c>
      <c r="AK9">
        <v>22.85716783073287</v>
      </c>
      <c r="AL9">
        <v>1.0013731997418243</v>
      </c>
      <c r="AM9">
        <v>0</v>
      </c>
      <c r="AN9">
        <v>0</v>
      </c>
      <c r="AO9">
        <v>0</v>
      </c>
      <c r="AP9">
        <v>0</v>
      </c>
      <c r="AQ9">
        <v>0</v>
      </c>
      <c r="AR9">
        <v>1.1202353935688401</v>
      </c>
      <c r="AS9">
        <v>1.9335937103776393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637.66291900990359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269.52871716533377</v>
      </c>
      <c r="L10">
        <v>3.8499435751541018</v>
      </c>
      <c r="M10">
        <v>61.389445438121051</v>
      </c>
      <c r="N10">
        <v>49.943129485488129</v>
      </c>
      <c r="O10">
        <v>35.268552934475807</v>
      </c>
      <c r="P10">
        <v>23.890104342129209</v>
      </c>
      <c r="Q10">
        <v>3.8509883863080687</v>
      </c>
      <c r="R10">
        <v>9.9990342984409804</v>
      </c>
      <c r="S10">
        <v>6.740983577673167</v>
      </c>
      <c r="T10">
        <v>0</v>
      </c>
      <c r="U10">
        <v>59.789703653047553</v>
      </c>
      <c r="V10">
        <v>5.0994073943661968</v>
      </c>
      <c r="W10">
        <v>10.998008628408629</v>
      </c>
      <c r="X10">
        <v>34.591380767656098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0.8136377817614967</v>
      </c>
      <c r="AF10">
        <v>5.9214336227180535</v>
      </c>
      <c r="AG10">
        <v>29.076077824399999</v>
      </c>
      <c r="AH10">
        <v>0</v>
      </c>
      <c r="AI10">
        <v>0</v>
      </c>
      <c r="AJ10">
        <v>0</v>
      </c>
      <c r="AK10">
        <v>22.85716783073287</v>
      </c>
      <c r="AL10">
        <v>1.0013731997418243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1.1202353935688401</v>
      </c>
      <c r="AS10">
        <v>1.9335937103776393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637.66291900990359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269.52871716533377</v>
      </c>
      <c r="L11">
        <v>3.8499435751541018</v>
      </c>
      <c r="M11">
        <v>61.389445438121051</v>
      </c>
      <c r="N11">
        <v>49.943129485488129</v>
      </c>
      <c r="O11">
        <v>35.268552934475807</v>
      </c>
      <c r="P11">
        <v>23.890104342129209</v>
      </c>
      <c r="Q11">
        <v>3.8509883863080687</v>
      </c>
      <c r="R11">
        <v>9.9990342984409804</v>
      </c>
      <c r="S11">
        <v>6.740983577673167</v>
      </c>
      <c r="T11">
        <v>0</v>
      </c>
      <c r="U11">
        <v>59.789703653047553</v>
      </c>
      <c r="V11">
        <v>5.0994073943661968</v>
      </c>
      <c r="W11">
        <v>10.998008628408629</v>
      </c>
      <c r="X11">
        <v>34.591380767656098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0.8136377817614967</v>
      </c>
      <c r="AF11">
        <v>5.9214336227180535</v>
      </c>
      <c r="AG11">
        <v>29.076077824399999</v>
      </c>
      <c r="AH11">
        <v>0</v>
      </c>
      <c r="AI11">
        <v>0</v>
      </c>
      <c r="AJ11">
        <v>0</v>
      </c>
      <c r="AK11">
        <v>22.85716783073287</v>
      </c>
      <c r="AL11">
        <v>1.0013731997418243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1.1202353935688401</v>
      </c>
      <c r="AS11">
        <v>1.9335937103776393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637.66291900990359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269.52871716533377</v>
      </c>
      <c r="L12">
        <v>3.8499435751541018</v>
      </c>
      <c r="M12">
        <v>61.389445438121051</v>
      </c>
      <c r="N12">
        <v>49.943129485488129</v>
      </c>
      <c r="O12">
        <v>35.268552934475807</v>
      </c>
      <c r="P12">
        <v>23.890104342129209</v>
      </c>
      <c r="Q12">
        <v>3.8509883863080687</v>
      </c>
      <c r="R12">
        <v>9.9990342984409804</v>
      </c>
      <c r="S12">
        <v>6.740983577673167</v>
      </c>
      <c r="T12">
        <v>0</v>
      </c>
      <c r="U12">
        <v>59.789703653047553</v>
      </c>
      <c r="V12">
        <v>5.0994073943661968</v>
      </c>
      <c r="W12">
        <v>10.998008628408629</v>
      </c>
      <c r="X12">
        <v>34.591380767656098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0.8136377817614967</v>
      </c>
      <c r="AF12">
        <v>5.9214336227180535</v>
      </c>
      <c r="AG12">
        <v>29.076077824399999</v>
      </c>
      <c r="AH12">
        <v>0</v>
      </c>
      <c r="AI12">
        <v>0</v>
      </c>
      <c r="AJ12">
        <v>0</v>
      </c>
      <c r="AK12">
        <v>22.85716783073287</v>
      </c>
      <c r="AL12">
        <v>1.0013731997418243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1.1202353935688401</v>
      </c>
      <c r="AS12">
        <v>1.9335937103776393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637.66291900990359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269.52871716533377</v>
      </c>
      <c r="L13">
        <v>3.8499435751541018</v>
      </c>
      <c r="M13">
        <v>61.389445438121051</v>
      </c>
      <c r="N13">
        <v>49.943129485488129</v>
      </c>
      <c r="O13">
        <v>35.268552934475807</v>
      </c>
      <c r="P13">
        <v>23.890104342129209</v>
      </c>
      <c r="Q13">
        <v>3.8509883863080687</v>
      </c>
      <c r="R13">
        <v>9.9990342984409804</v>
      </c>
      <c r="S13">
        <v>6.740983577673167</v>
      </c>
      <c r="T13">
        <v>0</v>
      </c>
      <c r="U13">
        <v>59.789703653047553</v>
      </c>
      <c r="V13">
        <v>5.0994073943661968</v>
      </c>
      <c r="W13">
        <v>10.998008628408629</v>
      </c>
      <c r="X13">
        <v>34.591380767656098</v>
      </c>
      <c r="Y13">
        <v>0</v>
      </c>
      <c r="Z13">
        <v>2.7567100165454534</v>
      </c>
      <c r="AA13">
        <v>0</v>
      </c>
      <c r="AB13">
        <v>0</v>
      </c>
      <c r="AC13">
        <v>0</v>
      </c>
      <c r="AD13">
        <v>0</v>
      </c>
      <c r="AE13">
        <v>0.8136377817614967</v>
      </c>
      <c r="AF13">
        <v>5.9214336227180535</v>
      </c>
      <c r="AG13">
        <v>29.076077824399999</v>
      </c>
      <c r="AH13">
        <v>0</v>
      </c>
      <c r="AI13">
        <v>0</v>
      </c>
      <c r="AJ13">
        <v>0</v>
      </c>
      <c r="AK13">
        <v>22.85716783073287</v>
      </c>
      <c r="AL13">
        <v>1.0013731997418243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1.1202353935688401</v>
      </c>
      <c r="AS13">
        <v>1.9335937103776393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640.419629026449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269.52871716533377</v>
      </c>
      <c r="L14">
        <v>3.8499435751541018</v>
      </c>
      <c r="M14">
        <v>61.389445438121051</v>
      </c>
      <c r="N14">
        <v>49.943129485488129</v>
      </c>
      <c r="O14">
        <v>35.268552934475807</v>
      </c>
      <c r="P14">
        <v>23.890104342129209</v>
      </c>
      <c r="Q14">
        <v>3.8509883863080687</v>
      </c>
      <c r="R14">
        <v>9.9990342984409804</v>
      </c>
      <c r="S14">
        <v>6.740983577673167</v>
      </c>
      <c r="T14">
        <v>0</v>
      </c>
      <c r="U14">
        <v>59.789703653047553</v>
      </c>
      <c r="V14">
        <v>5.0994073943661968</v>
      </c>
      <c r="W14">
        <v>10.998008628408629</v>
      </c>
      <c r="X14">
        <v>34.591380767656098</v>
      </c>
      <c r="Y14">
        <v>0</v>
      </c>
      <c r="Z14">
        <v>2.7567100165454534</v>
      </c>
      <c r="AA14">
        <v>0</v>
      </c>
      <c r="AB14">
        <v>0</v>
      </c>
      <c r="AC14">
        <v>0</v>
      </c>
      <c r="AD14">
        <v>0</v>
      </c>
      <c r="AE14">
        <v>0.8136377817614967</v>
      </c>
      <c r="AF14">
        <v>5.9214336227180535</v>
      </c>
      <c r="AG14">
        <v>29.076077824399999</v>
      </c>
      <c r="AH14">
        <v>0</v>
      </c>
      <c r="AI14">
        <v>0</v>
      </c>
      <c r="AJ14">
        <v>0</v>
      </c>
      <c r="AK14">
        <v>22.85716783073287</v>
      </c>
      <c r="AL14">
        <v>1.0013731997418243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1.1202353935688401</v>
      </c>
      <c r="AS14">
        <v>1.9335937103776393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640.419629026449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269.52871716533377</v>
      </c>
      <c r="L15">
        <v>3.8499435751541018</v>
      </c>
      <c r="M15">
        <v>61.389445438121051</v>
      </c>
      <c r="N15">
        <v>49.943129485488129</v>
      </c>
      <c r="O15">
        <v>35.268552934475807</v>
      </c>
      <c r="P15">
        <v>23.890104342129209</v>
      </c>
      <c r="Q15">
        <v>3.8509883863080687</v>
      </c>
      <c r="R15">
        <v>9.9990342984409804</v>
      </c>
      <c r="S15">
        <v>6.740983577673167</v>
      </c>
      <c r="T15">
        <v>0</v>
      </c>
      <c r="U15">
        <v>59.789703653047553</v>
      </c>
      <c r="V15">
        <v>5.0994073943661968</v>
      </c>
      <c r="W15">
        <v>10.998008628408629</v>
      </c>
      <c r="X15">
        <v>34.591380767656098</v>
      </c>
      <c r="Y15">
        <v>0</v>
      </c>
      <c r="Z15">
        <v>2.7567100165454534</v>
      </c>
      <c r="AA15">
        <v>0</v>
      </c>
      <c r="AB15">
        <v>0</v>
      </c>
      <c r="AC15">
        <v>0</v>
      </c>
      <c r="AD15">
        <v>0</v>
      </c>
      <c r="AE15">
        <v>0.8136377817614967</v>
      </c>
      <c r="AF15">
        <v>5.9214336227180535</v>
      </c>
      <c r="AG15">
        <v>29.076077824399999</v>
      </c>
      <c r="AH15">
        <v>0</v>
      </c>
      <c r="AI15">
        <v>0</v>
      </c>
      <c r="AJ15">
        <v>0</v>
      </c>
      <c r="AK15">
        <v>22.85716783073287</v>
      </c>
      <c r="AL15">
        <v>1.0013731997418243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1.1202353935688401</v>
      </c>
      <c r="AS15">
        <v>1.9335937103776393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640.419629026449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269.52871716533377</v>
      </c>
      <c r="L16">
        <v>3.8499435751541018</v>
      </c>
      <c r="M16">
        <v>61.389445438121051</v>
      </c>
      <c r="N16">
        <v>49.943129485488129</v>
      </c>
      <c r="O16">
        <v>35.268552934475807</v>
      </c>
      <c r="P16">
        <v>23.890104342129209</v>
      </c>
      <c r="Q16">
        <v>3.8509883863080687</v>
      </c>
      <c r="R16">
        <v>9.9990342984409804</v>
      </c>
      <c r="S16">
        <v>6.740983577673167</v>
      </c>
      <c r="T16">
        <v>0</v>
      </c>
      <c r="U16">
        <v>59.789703653047553</v>
      </c>
      <c r="V16">
        <v>5.0994073943661968</v>
      </c>
      <c r="W16">
        <v>10.998008628408629</v>
      </c>
      <c r="X16">
        <v>34.591380767656098</v>
      </c>
      <c r="Y16">
        <v>0</v>
      </c>
      <c r="Z16">
        <v>2.7567100165454534</v>
      </c>
      <c r="AA16">
        <v>0</v>
      </c>
      <c r="AB16">
        <v>0</v>
      </c>
      <c r="AC16">
        <v>0</v>
      </c>
      <c r="AD16">
        <v>0</v>
      </c>
      <c r="AE16">
        <v>0.8136377817614967</v>
      </c>
      <c r="AF16">
        <v>5.9214336227180535</v>
      </c>
      <c r="AG16">
        <v>29.076077824399999</v>
      </c>
      <c r="AH16">
        <v>0</v>
      </c>
      <c r="AI16">
        <v>0</v>
      </c>
      <c r="AJ16">
        <v>0</v>
      </c>
      <c r="AK16">
        <v>22.85716783073287</v>
      </c>
      <c r="AL16">
        <v>1.0013731997418243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1.4002941321557965</v>
      </c>
      <c r="AS16">
        <v>2.2748162848647042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641.04091033952307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269.52871716533377</v>
      </c>
      <c r="L17">
        <v>3.8499435751541018</v>
      </c>
      <c r="M17">
        <v>61.389445438121051</v>
      </c>
      <c r="N17">
        <v>49.943129485488129</v>
      </c>
      <c r="O17">
        <v>35.268552934475807</v>
      </c>
      <c r="P17">
        <v>23.890104342129209</v>
      </c>
      <c r="Q17">
        <v>3.8509883863080687</v>
      </c>
      <c r="R17">
        <v>9.9990342984409804</v>
      </c>
      <c r="S17">
        <v>6.740983577673167</v>
      </c>
      <c r="T17">
        <v>0</v>
      </c>
      <c r="U17">
        <v>59.789703653047553</v>
      </c>
      <c r="V17">
        <v>5.0994073943661968</v>
      </c>
      <c r="W17">
        <v>10.998008628408629</v>
      </c>
      <c r="X17">
        <v>34.591380767656098</v>
      </c>
      <c r="Y17">
        <v>0</v>
      </c>
      <c r="Z17">
        <v>2.7567100165454534</v>
      </c>
      <c r="AA17">
        <v>0</v>
      </c>
      <c r="AB17">
        <v>0</v>
      </c>
      <c r="AC17">
        <v>0</v>
      </c>
      <c r="AD17">
        <v>0</v>
      </c>
      <c r="AE17">
        <v>0.8136377817614967</v>
      </c>
      <c r="AF17">
        <v>5.9214336227180535</v>
      </c>
      <c r="AG17">
        <v>29.076077824399999</v>
      </c>
      <c r="AH17">
        <v>0</v>
      </c>
      <c r="AI17">
        <v>0</v>
      </c>
      <c r="AJ17">
        <v>0</v>
      </c>
      <c r="AK17">
        <v>22.85716783073287</v>
      </c>
      <c r="AL17">
        <v>1.0013731997418243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16.336765899999996</v>
      </c>
      <c r="AS17">
        <v>7.051930570918822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660.75449639342139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269.52871716533377</v>
      </c>
      <c r="L18">
        <v>3.8499435751541018</v>
      </c>
      <c r="M18">
        <v>61.389445438121051</v>
      </c>
      <c r="N18">
        <v>49.943129485488129</v>
      </c>
      <c r="O18">
        <v>35.268552934475807</v>
      </c>
      <c r="P18">
        <v>23.890104342129209</v>
      </c>
      <c r="Q18">
        <v>3.8509883863080687</v>
      </c>
      <c r="R18">
        <v>9.9990342984409804</v>
      </c>
      <c r="S18">
        <v>6.740983577673167</v>
      </c>
      <c r="T18">
        <v>0</v>
      </c>
      <c r="U18">
        <v>59.789703653047553</v>
      </c>
      <c r="V18">
        <v>5.0994073943661968</v>
      </c>
      <c r="W18">
        <v>10.998008628408629</v>
      </c>
      <c r="X18">
        <v>34.591380767656098</v>
      </c>
      <c r="Y18">
        <v>0</v>
      </c>
      <c r="Z18">
        <v>2.7567100165454534</v>
      </c>
      <c r="AA18">
        <v>0</v>
      </c>
      <c r="AB18">
        <v>0</v>
      </c>
      <c r="AC18">
        <v>0</v>
      </c>
      <c r="AD18">
        <v>0</v>
      </c>
      <c r="AE18">
        <v>0.8136377817614967</v>
      </c>
      <c r="AF18">
        <v>5.9214336227180535</v>
      </c>
      <c r="AG18">
        <v>29.076077824399999</v>
      </c>
      <c r="AH18">
        <v>0</v>
      </c>
      <c r="AI18">
        <v>0</v>
      </c>
      <c r="AJ18">
        <v>0</v>
      </c>
      <c r="AK18">
        <v>22.85716783073287</v>
      </c>
      <c r="AL18">
        <v>1.0013731997418243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16.336765899999996</v>
      </c>
      <c r="AS18">
        <v>7.051930570918822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660.75449639342139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269.52871716533377</v>
      </c>
      <c r="L19">
        <v>3.8499435751541018</v>
      </c>
      <c r="M19">
        <v>61.389445438121051</v>
      </c>
      <c r="N19">
        <v>49.943129485488129</v>
      </c>
      <c r="O19">
        <v>35.268552934475807</v>
      </c>
      <c r="P19">
        <v>23.890104342129209</v>
      </c>
      <c r="Q19">
        <v>3.8509883863080687</v>
      </c>
      <c r="R19">
        <v>9.9990342984409804</v>
      </c>
      <c r="S19">
        <v>6.740983577673167</v>
      </c>
      <c r="T19">
        <v>0</v>
      </c>
      <c r="U19">
        <v>59.789703653047553</v>
      </c>
      <c r="V19">
        <v>5.0994073943661968</v>
      </c>
      <c r="W19">
        <v>10.998008628408629</v>
      </c>
      <c r="X19">
        <v>34.591380767656098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6.9669080128604843</v>
      </c>
      <c r="AF19">
        <v>5.9214336227180535</v>
      </c>
      <c r="AG19">
        <v>29.076077824399999</v>
      </c>
      <c r="AH19">
        <v>0</v>
      </c>
      <c r="AI19">
        <v>0</v>
      </c>
      <c r="AJ19">
        <v>0</v>
      </c>
      <c r="AK19">
        <v>22.85716783073287</v>
      </c>
      <c r="AL19">
        <v>1.0013731997418243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1.1202353935688401</v>
      </c>
      <c r="AS19">
        <v>7.051930570918822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648.93452610154372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269.52871716533377</v>
      </c>
      <c r="L20">
        <v>3.8499435751541018</v>
      </c>
      <c r="M20">
        <v>61.389445438121051</v>
      </c>
      <c r="N20">
        <v>49.943129485488129</v>
      </c>
      <c r="O20">
        <v>35.268552934475807</v>
      </c>
      <c r="P20">
        <v>23.890104342129209</v>
      </c>
      <c r="Q20">
        <v>3.8509883863080687</v>
      </c>
      <c r="R20">
        <v>9.9990342984409804</v>
      </c>
      <c r="S20">
        <v>6.740983577673167</v>
      </c>
      <c r="T20">
        <v>0</v>
      </c>
      <c r="U20">
        <v>59.789703653047553</v>
      </c>
      <c r="V20">
        <v>5.0994073943661968</v>
      </c>
      <c r="W20">
        <v>10.998008628408629</v>
      </c>
      <c r="X20">
        <v>34.591380767656098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6.9669080128604843</v>
      </c>
      <c r="AF20">
        <v>5.9214336227180535</v>
      </c>
      <c r="AG20">
        <v>29.076077824399999</v>
      </c>
      <c r="AH20">
        <v>0</v>
      </c>
      <c r="AI20">
        <v>0</v>
      </c>
      <c r="AJ20">
        <v>0</v>
      </c>
      <c r="AK20">
        <v>22.85716783073287</v>
      </c>
      <c r="AL20">
        <v>1.0013731997418243</v>
      </c>
      <c r="AM20">
        <v>0</v>
      </c>
      <c r="AN20">
        <v>0</v>
      </c>
      <c r="AO20">
        <v>0</v>
      </c>
      <c r="AP20">
        <v>0</v>
      </c>
      <c r="AQ20">
        <v>9.2060463593650788</v>
      </c>
      <c r="AR20">
        <v>1.1202353935688401</v>
      </c>
      <c r="AS20">
        <v>7.051930570918822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658.14057246090886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269.52871716533377</v>
      </c>
      <c r="L21">
        <v>3.8499435751541018</v>
      </c>
      <c r="M21">
        <v>61.389445438121051</v>
      </c>
      <c r="N21">
        <v>49.943129485488129</v>
      </c>
      <c r="O21">
        <v>35.268552934475807</v>
      </c>
      <c r="P21">
        <v>23.890104342129209</v>
      </c>
      <c r="Q21">
        <v>3.8509883863080687</v>
      </c>
      <c r="R21">
        <v>9.9990342984409804</v>
      </c>
      <c r="S21">
        <v>6.740983577673167</v>
      </c>
      <c r="T21">
        <v>0</v>
      </c>
      <c r="U21">
        <v>59.789703653047553</v>
      </c>
      <c r="V21">
        <v>5.0994073943661968</v>
      </c>
      <c r="W21">
        <v>10.998008628408629</v>
      </c>
      <c r="X21">
        <v>34.591380767656098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6.9669080128604843</v>
      </c>
      <c r="AF21">
        <v>5.9214336227180535</v>
      </c>
      <c r="AG21">
        <v>29.076077824399999</v>
      </c>
      <c r="AH21">
        <v>0</v>
      </c>
      <c r="AI21">
        <v>0</v>
      </c>
      <c r="AJ21">
        <v>0</v>
      </c>
      <c r="AK21">
        <v>22.85716783073287</v>
      </c>
      <c r="AL21">
        <v>1.0013731997418243</v>
      </c>
      <c r="AM21">
        <v>0</v>
      </c>
      <c r="AN21">
        <v>0</v>
      </c>
      <c r="AO21">
        <v>0</v>
      </c>
      <c r="AP21">
        <v>0</v>
      </c>
      <c r="AQ21">
        <v>9.2060463593650788</v>
      </c>
      <c r="AR21">
        <v>1.1202353935688401</v>
      </c>
      <c r="AS21">
        <v>7.051930570918822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658.14057246090886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269.52871716533377</v>
      </c>
      <c r="L22">
        <v>3.8499435751541018</v>
      </c>
      <c r="M22">
        <v>61.389445438121051</v>
      </c>
      <c r="N22">
        <v>49.943129485488129</v>
      </c>
      <c r="O22">
        <v>35.268552934475807</v>
      </c>
      <c r="P22">
        <v>23.890104342129209</v>
      </c>
      <c r="Q22">
        <v>3.8509883863080687</v>
      </c>
      <c r="R22">
        <v>9.9990342984409804</v>
      </c>
      <c r="S22">
        <v>6.740983577673167</v>
      </c>
      <c r="T22">
        <v>0</v>
      </c>
      <c r="U22">
        <v>59.789703653047553</v>
      </c>
      <c r="V22">
        <v>5.0994073943661968</v>
      </c>
      <c r="W22">
        <v>10.998008628408629</v>
      </c>
      <c r="X22">
        <v>34.591380767656098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6.9669080128604843</v>
      </c>
      <c r="AF22">
        <v>5.9214336227180535</v>
      </c>
      <c r="AG22">
        <v>29.076077824399999</v>
      </c>
      <c r="AH22">
        <v>0</v>
      </c>
      <c r="AI22">
        <v>0</v>
      </c>
      <c r="AJ22">
        <v>0</v>
      </c>
      <c r="AK22">
        <v>22.85716783073287</v>
      </c>
      <c r="AL22">
        <v>1.0013731997418243</v>
      </c>
      <c r="AM22">
        <v>0</v>
      </c>
      <c r="AN22">
        <v>0</v>
      </c>
      <c r="AO22">
        <v>0</v>
      </c>
      <c r="AP22">
        <v>0</v>
      </c>
      <c r="AQ22">
        <v>9.2060463593650788</v>
      </c>
      <c r="AR22">
        <v>1.1202353935688401</v>
      </c>
      <c r="AS22">
        <v>7.051930570918822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658.14057246090886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298.40715091326479</v>
      </c>
      <c r="L23">
        <v>3.8499435751541018</v>
      </c>
      <c r="M23">
        <v>61.389445438121051</v>
      </c>
      <c r="N23">
        <v>49.943129485488129</v>
      </c>
      <c r="O23">
        <v>35.268552934475807</v>
      </c>
      <c r="P23">
        <v>23.890104342129209</v>
      </c>
      <c r="Q23">
        <v>3.8509883863080687</v>
      </c>
      <c r="R23">
        <v>9.9990342984409804</v>
      </c>
      <c r="S23">
        <v>6.740983577673167</v>
      </c>
      <c r="T23">
        <v>0</v>
      </c>
      <c r="U23">
        <v>59.789703653047553</v>
      </c>
      <c r="V23">
        <v>2.869666514084507</v>
      </c>
      <c r="W23">
        <v>19.612866013428828</v>
      </c>
      <c r="X23">
        <v>53.225309700891387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6.9669080128604843</v>
      </c>
      <c r="AF23">
        <v>5.9214336227180535</v>
      </c>
      <c r="AG23">
        <v>29.076077824399999</v>
      </c>
      <c r="AH23">
        <v>0</v>
      </c>
      <c r="AI23">
        <v>0</v>
      </c>
      <c r="AJ23">
        <v>0</v>
      </c>
      <c r="AK23">
        <v>22.85716783073287</v>
      </c>
      <c r="AL23">
        <v>1.0013731997418243</v>
      </c>
      <c r="AM23">
        <v>0</v>
      </c>
      <c r="AN23">
        <v>0</v>
      </c>
      <c r="AO23">
        <v>0</v>
      </c>
      <c r="AP23">
        <v>0</v>
      </c>
      <c r="AQ23">
        <v>18.412092718730158</v>
      </c>
      <c r="AR23">
        <v>1.1202353935688401</v>
      </c>
      <c r="AS23">
        <v>2.2748162848647042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716.46698372012463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356.16182245497481</v>
      </c>
      <c r="L24">
        <v>6.0501188660432144</v>
      </c>
      <c r="M24">
        <v>61.389445438121051</v>
      </c>
      <c r="N24">
        <v>49.943129485488129</v>
      </c>
      <c r="O24">
        <v>35.268552934475807</v>
      </c>
      <c r="P24">
        <v>23.890104342129209</v>
      </c>
      <c r="Q24">
        <v>4.6098606608606563</v>
      </c>
      <c r="R24">
        <v>17.918076352097128</v>
      </c>
      <c r="S24">
        <v>11.150540872807017</v>
      </c>
      <c r="T24">
        <v>0</v>
      </c>
      <c r="U24">
        <v>59.789703653047553</v>
      </c>
      <c r="V24">
        <v>5.8102707846260397</v>
      </c>
      <c r="W24">
        <v>19.612866013428828</v>
      </c>
      <c r="X24">
        <v>53.225309700891387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6.9669080128604843</v>
      </c>
      <c r="AF24">
        <v>5.9214336227180535</v>
      </c>
      <c r="AG24">
        <v>29.076077824399999</v>
      </c>
      <c r="AH24">
        <v>9.8890052730728595</v>
      </c>
      <c r="AI24">
        <v>0</v>
      </c>
      <c r="AJ24">
        <v>0</v>
      </c>
      <c r="AK24">
        <v>22.85716783073287</v>
      </c>
      <c r="AL24">
        <v>1.0013731997418243</v>
      </c>
      <c r="AM24">
        <v>0</v>
      </c>
      <c r="AN24">
        <v>0</v>
      </c>
      <c r="AO24">
        <v>0</v>
      </c>
      <c r="AP24">
        <v>0</v>
      </c>
      <c r="AQ24">
        <v>18.412092718730158</v>
      </c>
      <c r="AR24">
        <v>1.1202353935688401</v>
      </c>
      <c r="AS24">
        <v>1.9335937103776393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801.9976891451937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413.91859376646647</v>
      </c>
      <c r="L25">
        <v>6.0500586267081822</v>
      </c>
      <c r="M25">
        <v>61.389445438121051</v>
      </c>
      <c r="N25">
        <v>49.943129485488129</v>
      </c>
      <c r="O25">
        <v>35.268552934475807</v>
      </c>
      <c r="P25">
        <v>23.890104342129209</v>
      </c>
      <c r="Q25">
        <v>4.6121606152125283</v>
      </c>
      <c r="R25">
        <v>17.919705530810809</v>
      </c>
      <c r="S25">
        <v>11.160569860031105</v>
      </c>
      <c r="T25">
        <v>0</v>
      </c>
      <c r="U25">
        <v>59.789703653047553</v>
      </c>
      <c r="V25">
        <v>8.4899153193798433</v>
      </c>
      <c r="W25">
        <v>19.612866013428828</v>
      </c>
      <c r="X25">
        <v>53.225309700891387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6.9669080128604843</v>
      </c>
      <c r="AF25">
        <v>5.9214336227180535</v>
      </c>
      <c r="AG25">
        <v>29.076077824399999</v>
      </c>
      <c r="AH25">
        <v>9.8890052730728595</v>
      </c>
      <c r="AI25">
        <v>0</v>
      </c>
      <c r="AJ25">
        <v>0</v>
      </c>
      <c r="AK25">
        <v>22.85716783073287</v>
      </c>
      <c r="AL25">
        <v>1.0013731997418243</v>
      </c>
      <c r="AM25">
        <v>0</v>
      </c>
      <c r="AN25">
        <v>0</v>
      </c>
      <c r="AO25">
        <v>0</v>
      </c>
      <c r="AP25">
        <v>0</v>
      </c>
      <c r="AQ25">
        <v>18.412092718730158</v>
      </c>
      <c r="AR25">
        <v>1.1202353935688401</v>
      </c>
      <c r="AS25">
        <v>1.9335937103776393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862.44800287239366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487.94147175652085</v>
      </c>
      <c r="L26">
        <v>6.0499790837922784</v>
      </c>
      <c r="M26">
        <v>61.389445438121051</v>
      </c>
      <c r="N26">
        <v>49.943129485488129</v>
      </c>
      <c r="O26">
        <v>35.268552934475807</v>
      </c>
      <c r="P26">
        <v>23.890104342129209</v>
      </c>
      <c r="Q26">
        <v>4.6121606152125283</v>
      </c>
      <c r="R26">
        <v>17.919705530810809</v>
      </c>
      <c r="S26">
        <v>11.160569860031105</v>
      </c>
      <c r="T26">
        <v>0</v>
      </c>
      <c r="U26">
        <v>59.789703653047553</v>
      </c>
      <c r="V26">
        <v>8.7608464604651157</v>
      </c>
      <c r="W26">
        <v>19.614435054545456</v>
      </c>
      <c r="X26">
        <v>55.29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6.9669080128604843</v>
      </c>
      <c r="AF26">
        <v>5.9214336227180535</v>
      </c>
      <c r="AG26">
        <v>29.076077824399999</v>
      </c>
      <c r="AH26">
        <v>9.8890052730728595</v>
      </c>
      <c r="AI26">
        <v>0</v>
      </c>
      <c r="AJ26">
        <v>0</v>
      </c>
      <c r="AK26">
        <v>22.85716783073287</v>
      </c>
      <c r="AL26">
        <v>1.0013731997418243</v>
      </c>
      <c r="AM26">
        <v>0</v>
      </c>
      <c r="AN26">
        <v>0</v>
      </c>
      <c r="AO26">
        <v>0</v>
      </c>
      <c r="AP26">
        <v>0</v>
      </c>
      <c r="AQ26">
        <v>18.412092718730158</v>
      </c>
      <c r="AR26">
        <v>1.1202353935688401</v>
      </c>
      <c r="AS26">
        <v>1.9335937103776393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938.80799180084261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487.94147175652085</v>
      </c>
      <c r="L27">
        <v>6.0499391524725281</v>
      </c>
      <c r="M27">
        <v>61.389445438121051</v>
      </c>
      <c r="N27">
        <v>49.943129485488129</v>
      </c>
      <c r="O27">
        <v>35.268552934475807</v>
      </c>
      <c r="P27">
        <v>23.890104342129209</v>
      </c>
      <c r="Q27">
        <v>4.6108631676190477</v>
      </c>
      <c r="R27">
        <v>17.02453617173801</v>
      </c>
      <c r="S27">
        <v>10.930158526717555</v>
      </c>
      <c r="T27">
        <v>0</v>
      </c>
      <c r="U27">
        <v>59.789703653047553</v>
      </c>
      <c r="V27">
        <v>8.7620628812030077</v>
      </c>
      <c r="W27">
        <v>19.612866013428828</v>
      </c>
      <c r="X27">
        <v>53.225309700891387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6.9669080128604843</v>
      </c>
      <c r="AF27">
        <v>5.9214336227180535</v>
      </c>
      <c r="AG27">
        <v>29.076077824399999</v>
      </c>
      <c r="AH27">
        <v>9.8890052730728595</v>
      </c>
      <c r="AI27">
        <v>0</v>
      </c>
      <c r="AJ27">
        <v>0</v>
      </c>
      <c r="AK27">
        <v>22.85716783073287</v>
      </c>
      <c r="AL27">
        <v>1.0013731997418243</v>
      </c>
      <c r="AM27">
        <v>0</v>
      </c>
      <c r="AN27">
        <v>0</v>
      </c>
      <c r="AO27">
        <v>0</v>
      </c>
      <c r="AP27">
        <v>0</v>
      </c>
      <c r="AQ27">
        <v>18.412092718730158</v>
      </c>
      <c r="AR27">
        <v>1.1202353935688401</v>
      </c>
      <c r="AS27">
        <v>1.9335937103776393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935.6160308100558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487.94310066409184</v>
      </c>
      <c r="L28">
        <v>6.0499961172611236</v>
      </c>
      <c r="M28">
        <v>61.389445438121051</v>
      </c>
      <c r="N28">
        <v>49.943129485488129</v>
      </c>
      <c r="O28">
        <v>35.268552934475807</v>
      </c>
      <c r="P28">
        <v>23.890104342129209</v>
      </c>
      <c r="Q28">
        <v>4.6108631676190477</v>
      </c>
      <c r="R28">
        <v>17.917677118353346</v>
      </c>
      <c r="S28">
        <v>11.156973931523023</v>
      </c>
      <c r="T28">
        <v>0</v>
      </c>
      <c r="U28">
        <v>59.789703653047553</v>
      </c>
      <c r="V28">
        <v>8.7620628812030077</v>
      </c>
      <c r="W28">
        <v>19.612866013428828</v>
      </c>
      <c r="X28">
        <v>53.225309700891387</v>
      </c>
      <c r="Y28">
        <v>0</v>
      </c>
      <c r="Z28">
        <v>0</v>
      </c>
      <c r="AA28">
        <v>0</v>
      </c>
      <c r="AB28">
        <v>1.4087648804201047</v>
      </c>
      <c r="AC28">
        <v>0</v>
      </c>
      <c r="AD28">
        <v>0</v>
      </c>
      <c r="AE28">
        <v>6.9669080128604843</v>
      </c>
      <c r="AF28">
        <v>11.842867938640975</v>
      </c>
      <c r="AG28">
        <v>29.076077824399999</v>
      </c>
      <c r="AH28">
        <v>19.778010985343187</v>
      </c>
      <c r="AI28">
        <v>0</v>
      </c>
      <c r="AJ28">
        <v>0</v>
      </c>
      <c r="AK28">
        <v>22.85716783073287</v>
      </c>
      <c r="AL28">
        <v>1.0013731997418243</v>
      </c>
      <c r="AM28">
        <v>0</v>
      </c>
      <c r="AN28">
        <v>0</v>
      </c>
      <c r="AO28">
        <v>0</v>
      </c>
      <c r="AP28">
        <v>0</v>
      </c>
      <c r="AQ28">
        <v>27.618139771269838</v>
      </c>
      <c r="AR28">
        <v>1.1202353935688401</v>
      </c>
      <c r="AS28">
        <v>1.9335937103776393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963.16292499498923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487.72872731705894</v>
      </c>
      <c r="L29">
        <v>6.0499961172611236</v>
      </c>
      <c r="M29">
        <v>61.389445438121051</v>
      </c>
      <c r="N29">
        <v>49.943129485488129</v>
      </c>
      <c r="O29">
        <v>35.268552934475807</v>
      </c>
      <c r="P29">
        <v>23.890104342129209</v>
      </c>
      <c r="Q29">
        <v>4.6108631676190477</v>
      </c>
      <c r="R29">
        <v>17.917677118353346</v>
      </c>
      <c r="S29">
        <v>11.156973931523023</v>
      </c>
      <c r="T29">
        <v>0</v>
      </c>
      <c r="U29">
        <v>59.789703653047553</v>
      </c>
      <c r="V29">
        <v>8.7620628812030077</v>
      </c>
      <c r="W29">
        <v>19.612866013428828</v>
      </c>
      <c r="X29">
        <v>53.225309700891387</v>
      </c>
      <c r="Y29">
        <v>0</v>
      </c>
      <c r="Z29">
        <v>0.46503205999999986</v>
      </c>
      <c r="AA29">
        <v>3.3402220000000007</v>
      </c>
      <c r="AB29">
        <v>5.5223592622655646</v>
      </c>
      <c r="AC29">
        <v>0</v>
      </c>
      <c r="AD29">
        <v>3.8625894849356555</v>
      </c>
      <c r="AE29">
        <v>6.9669080128604843</v>
      </c>
      <c r="AF29">
        <v>17.76430156135903</v>
      </c>
      <c r="AG29">
        <v>29.076077824399999</v>
      </c>
      <c r="AH29">
        <v>29.667016258416048</v>
      </c>
      <c r="AI29">
        <v>0</v>
      </c>
      <c r="AJ29">
        <v>0</v>
      </c>
      <c r="AK29">
        <v>22.85716783073287</v>
      </c>
      <c r="AL29">
        <v>9.1792571907917377</v>
      </c>
      <c r="AM29">
        <v>2.231483756789197</v>
      </c>
      <c r="AN29">
        <v>0</v>
      </c>
      <c r="AO29">
        <v>0</v>
      </c>
      <c r="AP29">
        <v>0</v>
      </c>
      <c r="AQ29">
        <v>27.618139771269838</v>
      </c>
      <c r="AR29">
        <v>1.1202353935688401</v>
      </c>
      <c r="AS29">
        <v>1.9335937103776393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1000.9497962183676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487.72872731705894</v>
      </c>
      <c r="L30">
        <v>6.0499961172611236</v>
      </c>
      <c r="M30">
        <v>61.389445438121051</v>
      </c>
      <c r="N30">
        <v>49.943129485488129</v>
      </c>
      <c r="O30">
        <v>35.268552934475807</v>
      </c>
      <c r="P30">
        <v>23.890104342129209</v>
      </c>
      <c r="Q30">
        <v>4.6108631676190477</v>
      </c>
      <c r="R30">
        <v>17.917677118353346</v>
      </c>
      <c r="S30">
        <v>11.156973931523023</v>
      </c>
      <c r="T30">
        <v>0</v>
      </c>
      <c r="U30">
        <v>59.789703653047553</v>
      </c>
      <c r="V30">
        <v>8.7620628812030077</v>
      </c>
      <c r="W30">
        <v>19.612866013428828</v>
      </c>
      <c r="X30">
        <v>53.225309700891387</v>
      </c>
      <c r="Y30">
        <v>0</v>
      </c>
      <c r="Z30">
        <v>8.2701300496363608</v>
      </c>
      <c r="AA30">
        <v>8.5402796658227871</v>
      </c>
      <c r="AB30">
        <v>11.134879346886718</v>
      </c>
      <c r="AC30">
        <v>0</v>
      </c>
      <c r="AD30">
        <v>7.7251794090840278</v>
      </c>
      <c r="AE30">
        <v>13.933816025720969</v>
      </c>
      <c r="AF30">
        <v>23.68573587728195</v>
      </c>
      <c r="AG30">
        <v>29.076077824399999</v>
      </c>
      <c r="AH30">
        <v>39.556021531488909</v>
      </c>
      <c r="AI30">
        <v>0</v>
      </c>
      <c r="AJ30">
        <v>0</v>
      </c>
      <c r="AK30">
        <v>22.85716783073287</v>
      </c>
      <c r="AL30">
        <v>40.054941418416519</v>
      </c>
      <c r="AM30">
        <v>4.4629679527381851</v>
      </c>
      <c r="AN30">
        <v>0</v>
      </c>
      <c r="AO30">
        <v>0</v>
      </c>
      <c r="AP30">
        <v>0</v>
      </c>
      <c r="AQ30">
        <v>27.618139771269838</v>
      </c>
      <c r="AR30">
        <v>1.1202353935688401</v>
      </c>
      <c r="AS30">
        <v>1.9335937103776393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1079.3145779080262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487.72872731705894</v>
      </c>
      <c r="L31">
        <v>6.0499961172611236</v>
      </c>
      <c r="M31">
        <v>61.389445438121051</v>
      </c>
      <c r="N31">
        <v>49.943129485488129</v>
      </c>
      <c r="O31">
        <v>35.268552934475807</v>
      </c>
      <c r="P31">
        <v>23.470153159733918</v>
      </c>
      <c r="Q31">
        <v>4.6108631676190477</v>
      </c>
      <c r="R31">
        <v>17.917677118353346</v>
      </c>
      <c r="S31">
        <v>11.156973931523023</v>
      </c>
      <c r="T31">
        <v>0</v>
      </c>
      <c r="U31">
        <v>59.789703653047553</v>
      </c>
      <c r="V31">
        <v>8.7620628812030077</v>
      </c>
      <c r="W31">
        <v>19.612866013428828</v>
      </c>
      <c r="X31">
        <v>53.225309700891387</v>
      </c>
      <c r="Y31">
        <v>0</v>
      </c>
      <c r="Z31">
        <v>8.2701300496363608</v>
      </c>
      <c r="AA31">
        <v>11.880501665822788</v>
      </c>
      <c r="AB31">
        <v>11.134879346886718</v>
      </c>
      <c r="AC31">
        <v>0</v>
      </c>
      <c r="AD31">
        <v>11.170010400000002</v>
      </c>
      <c r="AE31">
        <v>13.933816025720969</v>
      </c>
      <c r="AF31">
        <v>23.68573587728195</v>
      </c>
      <c r="AG31">
        <v>29.076077824399999</v>
      </c>
      <c r="AH31">
        <v>39.556021531488909</v>
      </c>
      <c r="AI31">
        <v>0</v>
      </c>
      <c r="AJ31">
        <v>0</v>
      </c>
      <c r="AK31">
        <v>22.85716783073287</v>
      </c>
      <c r="AL31">
        <v>40.054941418416519</v>
      </c>
      <c r="AM31">
        <v>6.6809277837959486</v>
      </c>
      <c r="AN31">
        <v>0</v>
      </c>
      <c r="AO31">
        <v>0</v>
      </c>
      <c r="AP31">
        <v>0</v>
      </c>
      <c r="AQ31">
        <v>27.618139771269838</v>
      </c>
      <c r="AR31">
        <v>1.1202353935688401</v>
      </c>
      <c r="AS31">
        <v>1.9335937103776393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1087.8976395476047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487.72872731705894</v>
      </c>
      <c r="L32">
        <v>6.0499961172611236</v>
      </c>
      <c r="M32">
        <v>61.389445438121051</v>
      </c>
      <c r="N32">
        <v>49.943129485488129</v>
      </c>
      <c r="O32">
        <v>35.268552934475807</v>
      </c>
      <c r="P32">
        <v>23.470153159733918</v>
      </c>
      <c r="Q32">
        <v>4.6108631676190477</v>
      </c>
      <c r="R32">
        <v>17.917677118353346</v>
      </c>
      <c r="S32">
        <v>11.156973931523023</v>
      </c>
      <c r="T32">
        <v>0</v>
      </c>
      <c r="U32">
        <v>59.789703653047553</v>
      </c>
      <c r="V32">
        <v>8.7620628812030077</v>
      </c>
      <c r="W32">
        <v>19.612866013428828</v>
      </c>
      <c r="X32">
        <v>53.225309700891387</v>
      </c>
      <c r="Y32">
        <v>0</v>
      </c>
      <c r="Z32">
        <v>5.5134200330909069</v>
      </c>
      <c r="AA32">
        <v>11.880501665822788</v>
      </c>
      <c r="AB32">
        <v>11.134879346886718</v>
      </c>
      <c r="AC32">
        <v>0</v>
      </c>
      <c r="AD32">
        <v>11.170010400000002</v>
      </c>
      <c r="AE32">
        <v>13.933816025720969</v>
      </c>
      <c r="AF32">
        <v>23.68573587728195</v>
      </c>
      <c r="AG32">
        <v>29.076077824399999</v>
      </c>
      <c r="AH32">
        <v>39.556021531488909</v>
      </c>
      <c r="AI32">
        <v>0</v>
      </c>
      <c r="AJ32">
        <v>0</v>
      </c>
      <c r="AK32">
        <v>22.85716783073287</v>
      </c>
      <c r="AL32">
        <v>40.054941418416519</v>
      </c>
      <c r="AM32">
        <v>6.6809277837959486</v>
      </c>
      <c r="AN32">
        <v>0</v>
      </c>
      <c r="AO32">
        <v>0</v>
      </c>
      <c r="AP32">
        <v>0</v>
      </c>
      <c r="AQ32">
        <v>27.618139771269838</v>
      </c>
      <c r="AR32">
        <v>1.1202353935688401</v>
      </c>
      <c r="AS32">
        <v>1.9335937103776393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1085.1409295310593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487.72872731705894</v>
      </c>
      <c r="L33">
        <v>6.0499961172611236</v>
      </c>
      <c r="M33">
        <v>61.389445438121051</v>
      </c>
      <c r="N33">
        <v>49.943129485488129</v>
      </c>
      <c r="O33">
        <v>35.268552934475807</v>
      </c>
      <c r="P33">
        <v>23.470153159733918</v>
      </c>
      <c r="Q33">
        <v>4.6108631676190477</v>
      </c>
      <c r="R33">
        <v>17.917677118353346</v>
      </c>
      <c r="S33">
        <v>11.156973931523023</v>
      </c>
      <c r="T33">
        <v>0</v>
      </c>
      <c r="U33">
        <v>59.789703653047553</v>
      </c>
      <c r="V33">
        <v>8.7620628812030077</v>
      </c>
      <c r="W33">
        <v>19.612866013428828</v>
      </c>
      <c r="X33">
        <v>53.225309700891387</v>
      </c>
      <c r="Y33">
        <v>0</v>
      </c>
      <c r="Z33">
        <v>5.5134200330909069</v>
      </c>
      <c r="AA33">
        <v>11.880501665822788</v>
      </c>
      <c r="AB33">
        <v>11.134879346886718</v>
      </c>
      <c r="AC33">
        <v>0</v>
      </c>
      <c r="AD33">
        <v>11.170010400000002</v>
      </c>
      <c r="AE33">
        <v>13.933816025720969</v>
      </c>
      <c r="AF33">
        <v>23.68573587728195</v>
      </c>
      <c r="AG33">
        <v>29.076077824399999</v>
      </c>
      <c r="AH33">
        <v>39.556021531488909</v>
      </c>
      <c r="AI33">
        <v>0</v>
      </c>
      <c r="AJ33">
        <v>0</v>
      </c>
      <c r="AK33">
        <v>22.85716783073287</v>
      </c>
      <c r="AL33">
        <v>40.054941418416519</v>
      </c>
      <c r="AM33">
        <v>6.6809277837959486</v>
      </c>
      <c r="AN33">
        <v>0</v>
      </c>
      <c r="AO33">
        <v>0</v>
      </c>
      <c r="AP33">
        <v>0</v>
      </c>
      <c r="AQ33">
        <v>27.618139771269838</v>
      </c>
      <c r="AR33">
        <v>1.4002941321557965</v>
      </c>
      <c r="AS33">
        <v>1.9335937103776393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1085.4209882696462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487.72872731705894</v>
      </c>
      <c r="L34">
        <v>6.0499961172611236</v>
      </c>
      <c r="M34">
        <v>61.389445438121051</v>
      </c>
      <c r="N34">
        <v>49.943129485488129</v>
      </c>
      <c r="O34">
        <v>35.268552934475807</v>
      </c>
      <c r="P34">
        <v>23.470153159733918</v>
      </c>
      <c r="Q34">
        <v>4.6108631676190477</v>
      </c>
      <c r="R34">
        <v>17.917677118353346</v>
      </c>
      <c r="S34">
        <v>11.156973931523023</v>
      </c>
      <c r="T34">
        <v>0</v>
      </c>
      <c r="U34">
        <v>59.789703653047553</v>
      </c>
      <c r="V34">
        <v>8.7620628812030077</v>
      </c>
      <c r="W34">
        <v>19.612866013428828</v>
      </c>
      <c r="X34">
        <v>53.225309700891387</v>
      </c>
      <c r="Y34">
        <v>0</v>
      </c>
      <c r="Z34">
        <v>5.5134200330909069</v>
      </c>
      <c r="AA34">
        <v>11.880501665822788</v>
      </c>
      <c r="AB34">
        <v>11.134879346886718</v>
      </c>
      <c r="AC34">
        <v>0</v>
      </c>
      <c r="AD34">
        <v>11.170010400000002</v>
      </c>
      <c r="AE34">
        <v>13.933816025720969</v>
      </c>
      <c r="AF34">
        <v>23.68573587728195</v>
      </c>
      <c r="AG34">
        <v>29.076077824399999</v>
      </c>
      <c r="AH34">
        <v>39.556021531488909</v>
      </c>
      <c r="AI34">
        <v>0</v>
      </c>
      <c r="AJ34">
        <v>0</v>
      </c>
      <c r="AK34">
        <v>22.85716783073287</v>
      </c>
      <c r="AL34">
        <v>30.041205690791735</v>
      </c>
      <c r="AM34">
        <v>6.6809277837959486</v>
      </c>
      <c r="AN34">
        <v>0</v>
      </c>
      <c r="AO34">
        <v>0</v>
      </c>
      <c r="AP34">
        <v>0</v>
      </c>
      <c r="AQ34">
        <v>27.618139771269838</v>
      </c>
      <c r="AR34">
        <v>16.336765899999996</v>
      </c>
      <c r="AS34">
        <v>1.9335937103776393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1090.3437243098658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487.7336231132137</v>
      </c>
      <c r="L35">
        <v>6.0499961172611236</v>
      </c>
      <c r="M35">
        <v>61.389445438121051</v>
      </c>
      <c r="N35">
        <v>49.943129485488129</v>
      </c>
      <c r="O35">
        <v>35.268552934475807</v>
      </c>
      <c r="P35">
        <v>23.470153159733918</v>
      </c>
      <c r="Q35">
        <v>4.6108631676190477</v>
      </c>
      <c r="R35">
        <v>17.917677118353346</v>
      </c>
      <c r="S35">
        <v>11.156973931523023</v>
      </c>
      <c r="T35">
        <v>0</v>
      </c>
      <c r="U35">
        <v>59.789703653047553</v>
      </c>
      <c r="V35">
        <v>8.7620628812030077</v>
      </c>
      <c r="W35">
        <v>19.612866013428828</v>
      </c>
      <c r="X35">
        <v>53.225309700891387</v>
      </c>
      <c r="Y35">
        <v>0</v>
      </c>
      <c r="Z35">
        <v>5.5134200330909069</v>
      </c>
      <c r="AA35">
        <v>11.880501665822788</v>
      </c>
      <c r="AB35">
        <v>11.134879346886718</v>
      </c>
      <c r="AC35">
        <v>0</v>
      </c>
      <c r="AD35">
        <v>7.7251794090840278</v>
      </c>
      <c r="AE35">
        <v>13.933816025720969</v>
      </c>
      <c r="AF35">
        <v>23.68573587728195</v>
      </c>
      <c r="AG35">
        <v>29.076077824399999</v>
      </c>
      <c r="AH35">
        <v>39.556021531488909</v>
      </c>
      <c r="AI35">
        <v>0</v>
      </c>
      <c r="AJ35">
        <v>0</v>
      </c>
      <c r="AK35">
        <v>22.85716783073287</v>
      </c>
      <c r="AL35">
        <v>30.041205690791735</v>
      </c>
      <c r="AM35">
        <v>6.6809277837959486</v>
      </c>
      <c r="AN35">
        <v>0</v>
      </c>
      <c r="AO35">
        <v>0</v>
      </c>
      <c r="AP35">
        <v>0</v>
      </c>
      <c r="AQ35">
        <v>27.618139771269838</v>
      </c>
      <c r="AR35">
        <v>16.336765899999996</v>
      </c>
      <c r="AS35">
        <v>1.9335937103776393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1086.9037891151045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487.7336231132137</v>
      </c>
      <c r="L36">
        <v>6.0499961172611236</v>
      </c>
      <c r="M36">
        <v>61.389445438121051</v>
      </c>
      <c r="N36">
        <v>49.943129485488129</v>
      </c>
      <c r="O36">
        <v>35.268552934475807</v>
      </c>
      <c r="P36">
        <v>23.470153159733918</v>
      </c>
      <c r="Q36">
        <v>4.6108631676190477</v>
      </c>
      <c r="R36">
        <v>17.917677118353346</v>
      </c>
      <c r="S36">
        <v>11.156973931523023</v>
      </c>
      <c r="T36">
        <v>0</v>
      </c>
      <c r="U36">
        <v>59.789703653047553</v>
      </c>
      <c r="V36">
        <v>8.7620628812030077</v>
      </c>
      <c r="W36">
        <v>19.612866013428828</v>
      </c>
      <c r="X36">
        <v>53.225309700891387</v>
      </c>
      <c r="Y36">
        <v>0</v>
      </c>
      <c r="Z36">
        <v>0</v>
      </c>
      <c r="AA36">
        <v>0</v>
      </c>
      <c r="AB36">
        <v>1.4087648804201047</v>
      </c>
      <c r="AC36">
        <v>0</v>
      </c>
      <c r="AD36">
        <v>3.8625894849356555</v>
      </c>
      <c r="AE36">
        <v>6.9669080128604843</v>
      </c>
      <c r="AF36">
        <v>13.158742000000004</v>
      </c>
      <c r="AG36">
        <v>29.076077824399999</v>
      </c>
      <c r="AH36">
        <v>39.556021531488909</v>
      </c>
      <c r="AI36">
        <v>0</v>
      </c>
      <c r="AJ36">
        <v>0</v>
      </c>
      <c r="AK36">
        <v>22.85716783073287</v>
      </c>
      <c r="AL36">
        <v>9.1792571907917377</v>
      </c>
      <c r="AM36">
        <v>0</v>
      </c>
      <c r="AN36">
        <v>0</v>
      </c>
      <c r="AO36">
        <v>0</v>
      </c>
      <c r="AP36">
        <v>0</v>
      </c>
      <c r="AQ36">
        <v>27.618139771269838</v>
      </c>
      <c r="AR36">
        <v>1.4002941321557965</v>
      </c>
      <c r="AS36">
        <v>1.9335937103776393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995.94791308379308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487.7336231132137</v>
      </c>
      <c r="L37">
        <v>6.0499961172611236</v>
      </c>
      <c r="M37">
        <v>61.389445438121051</v>
      </c>
      <c r="N37">
        <v>49.943129485488129</v>
      </c>
      <c r="O37">
        <v>35.268552934475807</v>
      </c>
      <c r="P37">
        <v>23.470153159733918</v>
      </c>
      <c r="Q37">
        <v>4.6108631676190477</v>
      </c>
      <c r="R37">
        <v>17.917677118353346</v>
      </c>
      <c r="S37">
        <v>11.156973931523023</v>
      </c>
      <c r="T37">
        <v>0</v>
      </c>
      <c r="U37">
        <v>59.789703653047553</v>
      </c>
      <c r="V37">
        <v>8.7620628812030077</v>
      </c>
      <c r="W37">
        <v>19.612866013428828</v>
      </c>
      <c r="X37">
        <v>53.225309700891387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3.8625894849356555</v>
      </c>
      <c r="AE37">
        <v>0.8136377817614967</v>
      </c>
      <c r="AF37">
        <v>5.9214336227180535</v>
      </c>
      <c r="AG37">
        <v>29.076077824399999</v>
      </c>
      <c r="AH37">
        <v>39.556021531488909</v>
      </c>
      <c r="AI37">
        <v>0</v>
      </c>
      <c r="AJ37">
        <v>0</v>
      </c>
      <c r="AK37">
        <v>22.85716783073287</v>
      </c>
      <c r="AL37">
        <v>1.6689555815834765</v>
      </c>
      <c r="AM37">
        <v>0</v>
      </c>
      <c r="AN37">
        <v>0</v>
      </c>
      <c r="AO37">
        <v>0</v>
      </c>
      <c r="AP37">
        <v>0</v>
      </c>
      <c r="AQ37">
        <v>27.618139771269838</v>
      </c>
      <c r="AR37">
        <v>1.4002941321557965</v>
      </c>
      <c r="AS37">
        <v>1.9335937103776393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973.63826798578384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487.7336231132137</v>
      </c>
      <c r="L38">
        <v>6.0499961172611236</v>
      </c>
      <c r="M38">
        <v>61.389445438121051</v>
      </c>
      <c r="N38">
        <v>49.943129485488129</v>
      </c>
      <c r="O38">
        <v>35.268552934475807</v>
      </c>
      <c r="P38">
        <v>23.470153159733918</v>
      </c>
      <c r="Q38">
        <v>4.6108631676190477</v>
      </c>
      <c r="R38">
        <v>17.917677118353346</v>
      </c>
      <c r="S38">
        <v>11.156973931523023</v>
      </c>
      <c r="T38">
        <v>0</v>
      </c>
      <c r="U38">
        <v>59.789703653047553</v>
      </c>
      <c r="V38">
        <v>8.7620628812030077</v>
      </c>
      <c r="W38">
        <v>19.612866013428828</v>
      </c>
      <c r="X38">
        <v>53.225309700891387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0.8136377817614967</v>
      </c>
      <c r="AF38">
        <v>5.9214336227180535</v>
      </c>
      <c r="AG38">
        <v>29.076077824399999</v>
      </c>
      <c r="AH38">
        <v>29.667016258416048</v>
      </c>
      <c r="AI38">
        <v>0</v>
      </c>
      <c r="AJ38">
        <v>0</v>
      </c>
      <c r="AK38">
        <v>22.85716783073287</v>
      </c>
      <c r="AL38">
        <v>1.6689555815834765</v>
      </c>
      <c r="AM38">
        <v>0</v>
      </c>
      <c r="AN38">
        <v>0</v>
      </c>
      <c r="AO38">
        <v>0</v>
      </c>
      <c r="AP38">
        <v>0</v>
      </c>
      <c r="AQ38">
        <v>27.618139771269838</v>
      </c>
      <c r="AR38">
        <v>1.4002941321557965</v>
      </c>
      <c r="AS38">
        <v>1.9335937103776393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959.8866732277753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487.7336231132137</v>
      </c>
      <c r="L39">
        <v>6.0499961172611236</v>
      </c>
      <c r="M39">
        <v>61.389445438121051</v>
      </c>
      <c r="N39">
        <v>49.943129485488129</v>
      </c>
      <c r="O39">
        <v>35.268552934475807</v>
      </c>
      <c r="P39">
        <v>23.470153159733918</v>
      </c>
      <c r="Q39">
        <v>4.6108631676190477</v>
      </c>
      <c r="R39">
        <v>17.917677118353346</v>
      </c>
      <c r="S39">
        <v>11.156973931523023</v>
      </c>
      <c r="T39">
        <v>0</v>
      </c>
      <c r="U39">
        <v>59.789703653047553</v>
      </c>
      <c r="V39">
        <v>8.7620628812030077</v>
      </c>
      <c r="W39">
        <v>19.612866013428828</v>
      </c>
      <c r="X39">
        <v>53.225309700891387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0.8136377817614967</v>
      </c>
      <c r="AF39">
        <v>5.9214336227180535</v>
      </c>
      <c r="AG39">
        <v>29.076077824399999</v>
      </c>
      <c r="AH39">
        <v>29.667016258416048</v>
      </c>
      <c r="AI39">
        <v>0</v>
      </c>
      <c r="AJ39">
        <v>0</v>
      </c>
      <c r="AK39">
        <v>22.85716783073287</v>
      </c>
      <c r="AL39">
        <v>1.6689555815834765</v>
      </c>
      <c r="AM39">
        <v>0</v>
      </c>
      <c r="AN39">
        <v>0</v>
      </c>
      <c r="AO39">
        <v>0</v>
      </c>
      <c r="AP39">
        <v>1.0289614309859154</v>
      </c>
      <c r="AQ39">
        <v>18.412092718730158</v>
      </c>
      <c r="AR39">
        <v>1.4002941321557965</v>
      </c>
      <c r="AS39">
        <v>1.9335937103776393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951.70958760622148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487.94310066409184</v>
      </c>
      <c r="L40">
        <v>6.0499961172611236</v>
      </c>
      <c r="M40">
        <v>61.389445438121051</v>
      </c>
      <c r="N40">
        <v>49.943129485488129</v>
      </c>
      <c r="O40">
        <v>35.268552934475807</v>
      </c>
      <c r="P40">
        <v>23.470153159733918</v>
      </c>
      <c r="Q40">
        <v>4.6108631676190477</v>
      </c>
      <c r="R40">
        <v>17.917677118353346</v>
      </c>
      <c r="S40">
        <v>11.156973931523023</v>
      </c>
      <c r="T40">
        <v>0</v>
      </c>
      <c r="U40">
        <v>59.789703653047553</v>
      </c>
      <c r="V40">
        <v>8.7620628812030077</v>
      </c>
      <c r="W40">
        <v>19.612866013428828</v>
      </c>
      <c r="X40">
        <v>53.225309700891387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0.8136377817614967</v>
      </c>
      <c r="AF40">
        <v>5.9214336227180535</v>
      </c>
      <c r="AG40">
        <v>29.076077824399999</v>
      </c>
      <c r="AH40">
        <v>19.778010985343187</v>
      </c>
      <c r="AI40">
        <v>0</v>
      </c>
      <c r="AJ40">
        <v>0</v>
      </c>
      <c r="AK40">
        <v>22.85716783073287</v>
      </c>
      <c r="AL40">
        <v>1.6689555815834765</v>
      </c>
      <c r="AM40">
        <v>0</v>
      </c>
      <c r="AN40">
        <v>0</v>
      </c>
      <c r="AO40">
        <v>0</v>
      </c>
      <c r="AP40">
        <v>1.0289614309859154</v>
      </c>
      <c r="AQ40">
        <v>17.571357878730158</v>
      </c>
      <c r="AR40">
        <v>1.4002941321557965</v>
      </c>
      <c r="AS40">
        <v>1.9335937103776393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941.18932504402665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487.94310066409184</v>
      </c>
      <c r="L41">
        <v>6.0499961172611236</v>
      </c>
      <c r="M41">
        <v>61.389445438121051</v>
      </c>
      <c r="N41">
        <v>49.943129485488129</v>
      </c>
      <c r="O41">
        <v>35.268552934475807</v>
      </c>
      <c r="P41">
        <v>23.470153159733918</v>
      </c>
      <c r="Q41">
        <v>4.6108631676190477</v>
      </c>
      <c r="R41">
        <v>17.917677118353346</v>
      </c>
      <c r="S41">
        <v>11.156973931523023</v>
      </c>
      <c r="T41">
        <v>0</v>
      </c>
      <c r="U41">
        <v>59.789703653047553</v>
      </c>
      <c r="V41">
        <v>8.7620628812030077</v>
      </c>
      <c r="W41">
        <v>19.612866013428828</v>
      </c>
      <c r="X41">
        <v>53.225309700891387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0.8136377817614967</v>
      </c>
      <c r="AF41">
        <v>5.9214336227180535</v>
      </c>
      <c r="AG41">
        <v>29.076077824399999</v>
      </c>
      <c r="AH41">
        <v>19.778010985343187</v>
      </c>
      <c r="AI41">
        <v>0</v>
      </c>
      <c r="AJ41">
        <v>0</v>
      </c>
      <c r="AK41">
        <v>22.85716783073287</v>
      </c>
      <c r="AL41">
        <v>1.6689555815834765</v>
      </c>
      <c r="AM41">
        <v>0</v>
      </c>
      <c r="AN41">
        <v>0</v>
      </c>
      <c r="AO41">
        <v>0</v>
      </c>
      <c r="AP41">
        <v>1.0289614309859154</v>
      </c>
      <c r="AQ41">
        <v>17.571357878730158</v>
      </c>
      <c r="AR41">
        <v>1.4002941321557965</v>
      </c>
      <c r="AS41">
        <v>1.9335937103776393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941.18932504402665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487.94310066409184</v>
      </c>
      <c r="L42">
        <v>6.0499391524725281</v>
      </c>
      <c r="M42">
        <v>61.389445438121051</v>
      </c>
      <c r="N42">
        <v>49.943129485488129</v>
      </c>
      <c r="O42">
        <v>35.268552934475807</v>
      </c>
      <c r="P42">
        <v>23.470153159733918</v>
      </c>
      <c r="Q42">
        <v>4.6108631676190477</v>
      </c>
      <c r="R42">
        <v>17.917677118353346</v>
      </c>
      <c r="S42">
        <v>11.156973931523023</v>
      </c>
      <c r="T42">
        <v>0</v>
      </c>
      <c r="U42">
        <v>59.789703653047553</v>
      </c>
      <c r="V42">
        <v>8.7620628812030077</v>
      </c>
      <c r="W42">
        <v>19.612866013428828</v>
      </c>
      <c r="X42">
        <v>53.225309700891387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0.8136377817614967</v>
      </c>
      <c r="AF42">
        <v>5.9214336227180535</v>
      </c>
      <c r="AG42">
        <v>29.076077824399999</v>
      </c>
      <c r="AH42">
        <v>9.8890052730728595</v>
      </c>
      <c r="AI42">
        <v>0</v>
      </c>
      <c r="AJ42">
        <v>0</v>
      </c>
      <c r="AK42">
        <v>22.85716783073287</v>
      </c>
      <c r="AL42">
        <v>1.6689555815834765</v>
      </c>
      <c r="AM42">
        <v>0</v>
      </c>
      <c r="AN42">
        <v>0</v>
      </c>
      <c r="AO42">
        <v>0</v>
      </c>
      <c r="AP42">
        <v>1.0289614309859154</v>
      </c>
      <c r="AQ42">
        <v>17.571357878730158</v>
      </c>
      <c r="AR42">
        <v>1.4002941321557965</v>
      </c>
      <c r="AS42">
        <v>1.9335937103776393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931.3002623669679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487.94310066409184</v>
      </c>
      <c r="L43">
        <v>6.0498744808951699</v>
      </c>
      <c r="M43">
        <v>61.389445438121051</v>
      </c>
      <c r="N43">
        <v>49.943129485488129</v>
      </c>
      <c r="O43">
        <v>35.268552934475807</v>
      </c>
      <c r="P43">
        <v>23.470153159733918</v>
      </c>
      <c r="Q43">
        <v>4.6108631676190477</v>
      </c>
      <c r="R43">
        <v>17.917677118353346</v>
      </c>
      <c r="S43">
        <v>11.156973931523023</v>
      </c>
      <c r="T43">
        <v>0</v>
      </c>
      <c r="U43">
        <v>59.789703653047553</v>
      </c>
      <c r="V43">
        <v>8.7620628812030077</v>
      </c>
      <c r="W43">
        <v>19.612866013428828</v>
      </c>
      <c r="X43">
        <v>53.225309700891387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0.8136377817614967</v>
      </c>
      <c r="AF43">
        <v>5.9214336227180535</v>
      </c>
      <c r="AG43">
        <v>29.076077824399999</v>
      </c>
      <c r="AH43">
        <v>0</v>
      </c>
      <c r="AI43">
        <v>0</v>
      </c>
      <c r="AJ43">
        <v>0</v>
      </c>
      <c r="AK43">
        <v>22.85716783073287</v>
      </c>
      <c r="AL43">
        <v>1.6689555815834765</v>
      </c>
      <c r="AM43">
        <v>0</v>
      </c>
      <c r="AN43">
        <v>0</v>
      </c>
      <c r="AO43">
        <v>0</v>
      </c>
      <c r="AP43">
        <v>1.0289614309859154</v>
      </c>
      <c r="AQ43">
        <v>17.571357878730158</v>
      </c>
      <c r="AR43">
        <v>1.4002941321557965</v>
      </c>
      <c r="AS43">
        <v>1.9335937103776393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921.41119242231753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487.94310066409184</v>
      </c>
      <c r="L44">
        <v>6.0498277565587859</v>
      </c>
      <c r="M44">
        <v>61.389445438121051</v>
      </c>
      <c r="N44">
        <v>49.943129485488129</v>
      </c>
      <c r="O44">
        <v>35.268552934475807</v>
      </c>
      <c r="P44">
        <v>23.470153159733918</v>
      </c>
      <c r="Q44">
        <v>4.6108631676190477</v>
      </c>
      <c r="R44">
        <v>17.917677118353346</v>
      </c>
      <c r="S44">
        <v>11.156973931523023</v>
      </c>
      <c r="T44">
        <v>0</v>
      </c>
      <c r="U44">
        <v>59.789703653047553</v>
      </c>
      <c r="V44">
        <v>8.7620628812030077</v>
      </c>
      <c r="W44">
        <v>19.612866013428828</v>
      </c>
      <c r="X44">
        <v>53.225309700891387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0.8136377817614967</v>
      </c>
      <c r="AF44">
        <v>5.9214336227180535</v>
      </c>
      <c r="AG44">
        <v>29.076077824399999</v>
      </c>
      <c r="AH44">
        <v>0</v>
      </c>
      <c r="AI44">
        <v>0</v>
      </c>
      <c r="AJ44">
        <v>0</v>
      </c>
      <c r="AK44">
        <v>22.85716783073287</v>
      </c>
      <c r="AL44">
        <v>1.6689555815834765</v>
      </c>
      <c r="AM44">
        <v>0</v>
      </c>
      <c r="AN44">
        <v>0</v>
      </c>
      <c r="AO44">
        <v>0</v>
      </c>
      <c r="AP44">
        <v>1.0289614309859154</v>
      </c>
      <c r="AQ44">
        <v>17.571357878730158</v>
      </c>
      <c r="AR44">
        <v>1.4002941321557965</v>
      </c>
      <c r="AS44">
        <v>1.9335937103776393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921.41114569798128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487.94310066409184</v>
      </c>
      <c r="L45">
        <v>6.0498277565587859</v>
      </c>
      <c r="M45">
        <v>61.389445438121051</v>
      </c>
      <c r="N45">
        <v>49.943129485488129</v>
      </c>
      <c r="O45">
        <v>35.268552934475807</v>
      </c>
      <c r="P45">
        <v>23.470153159733918</v>
      </c>
      <c r="Q45">
        <v>4.6108631676190477</v>
      </c>
      <c r="R45">
        <v>17.917677118353346</v>
      </c>
      <c r="S45">
        <v>11.156973931523023</v>
      </c>
      <c r="T45">
        <v>0</v>
      </c>
      <c r="U45">
        <v>59.789703653047553</v>
      </c>
      <c r="V45">
        <v>8.7620628812030077</v>
      </c>
      <c r="W45">
        <v>19.612866013428828</v>
      </c>
      <c r="X45">
        <v>53.225309700891387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0.8136377817614967</v>
      </c>
      <c r="AF45">
        <v>5.9214336227180535</v>
      </c>
      <c r="AG45">
        <v>29.076077824399999</v>
      </c>
      <c r="AH45">
        <v>0</v>
      </c>
      <c r="AI45">
        <v>0</v>
      </c>
      <c r="AJ45">
        <v>0</v>
      </c>
      <c r="AK45">
        <v>22.85716783073287</v>
      </c>
      <c r="AL45">
        <v>1.6689555815834765</v>
      </c>
      <c r="AM45">
        <v>0</v>
      </c>
      <c r="AN45">
        <v>0</v>
      </c>
      <c r="AO45">
        <v>0</v>
      </c>
      <c r="AP45">
        <v>5.4155841673570834E-2</v>
      </c>
      <c r="AQ45">
        <v>9.2060463593650788</v>
      </c>
      <c r="AR45">
        <v>16.336765899999996</v>
      </c>
      <c r="AS45">
        <v>10.464154998215879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935.53806164498656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487.94310066409184</v>
      </c>
      <c r="L46">
        <v>6.0499391524725281</v>
      </c>
      <c r="M46">
        <v>61.389445438121051</v>
      </c>
      <c r="N46">
        <v>49.943129485488129</v>
      </c>
      <c r="O46">
        <v>35.268552934475807</v>
      </c>
      <c r="P46">
        <v>23.470153159733918</v>
      </c>
      <c r="Q46">
        <v>4.6098606608606563</v>
      </c>
      <c r="R46">
        <v>17.917677118353346</v>
      </c>
      <c r="S46">
        <v>11.150540872807017</v>
      </c>
      <c r="T46">
        <v>0</v>
      </c>
      <c r="U46">
        <v>59.789703653047553</v>
      </c>
      <c r="V46">
        <v>8.7620628812030077</v>
      </c>
      <c r="W46">
        <v>19.612866013428828</v>
      </c>
      <c r="X46">
        <v>53.225309700891387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0.8136377817614967</v>
      </c>
      <c r="AF46">
        <v>5.9214336227180535</v>
      </c>
      <c r="AG46">
        <v>29.076077824399999</v>
      </c>
      <c r="AH46">
        <v>0</v>
      </c>
      <c r="AI46">
        <v>0</v>
      </c>
      <c r="AJ46">
        <v>0</v>
      </c>
      <c r="AK46">
        <v>22.85716783073287</v>
      </c>
      <c r="AL46">
        <v>1.6689555815834765</v>
      </c>
      <c r="AM46">
        <v>0</v>
      </c>
      <c r="AN46">
        <v>0</v>
      </c>
      <c r="AO46">
        <v>0</v>
      </c>
      <c r="AP46">
        <v>5.4155841673570834E-2</v>
      </c>
      <c r="AQ46">
        <v>8.7856789393650789</v>
      </c>
      <c r="AR46">
        <v>16.336765899999996</v>
      </c>
      <c r="AS46">
        <v>10.464154998215879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935.11037005542585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433.17184084939367</v>
      </c>
      <c r="L47">
        <v>6.0499391524725281</v>
      </c>
      <c r="M47">
        <v>61.389445438121051</v>
      </c>
      <c r="N47">
        <v>49.943129485488129</v>
      </c>
      <c r="O47">
        <v>35.268552934475807</v>
      </c>
      <c r="P47">
        <v>23.470153159733918</v>
      </c>
      <c r="Q47">
        <v>4.6098606608606563</v>
      </c>
      <c r="R47">
        <v>17.918076352097128</v>
      </c>
      <c r="S47">
        <v>11.150540872807017</v>
      </c>
      <c r="T47">
        <v>0</v>
      </c>
      <c r="U47">
        <v>59.789703653047553</v>
      </c>
      <c r="V47">
        <v>8.7620628812030077</v>
      </c>
      <c r="W47">
        <v>19.612866013428828</v>
      </c>
      <c r="X47">
        <v>53.225309700891387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0.8136377817614967</v>
      </c>
      <c r="AF47">
        <v>5.9214336227180535</v>
      </c>
      <c r="AG47">
        <v>29.076077824399999</v>
      </c>
      <c r="AH47">
        <v>0</v>
      </c>
      <c r="AI47">
        <v>0</v>
      </c>
      <c r="AJ47">
        <v>0</v>
      </c>
      <c r="AK47">
        <v>22.85716783073287</v>
      </c>
      <c r="AL47">
        <v>1.6689555815834765</v>
      </c>
      <c r="AM47">
        <v>0</v>
      </c>
      <c r="AN47">
        <v>0</v>
      </c>
      <c r="AO47">
        <v>0</v>
      </c>
      <c r="AP47">
        <v>5.4155841673570834E-2</v>
      </c>
      <c r="AQ47">
        <v>8.7856789393650789</v>
      </c>
      <c r="AR47">
        <v>0.93352956784420238</v>
      </c>
      <c r="AS47">
        <v>10.464154998215879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864.9362731423156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385.04180049767547</v>
      </c>
      <c r="L48">
        <v>6.0499391524725281</v>
      </c>
      <c r="M48">
        <v>61.389445438121051</v>
      </c>
      <c r="N48">
        <v>49.943129485488129</v>
      </c>
      <c r="O48">
        <v>35.268552934475807</v>
      </c>
      <c r="P48">
        <v>23.470153159733918</v>
      </c>
      <c r="Q48">
        <v>4.6098606608606563</v>
      </c>
      <c r="R48">
        <v>17.918076352097128</v>
      </c>
      <c r="S48">
        <v>11.150540872807017</v>
      </c>
      <c r="T48">
        <v>0</v>
      </c>
      <c r="U48">
        <v>59.789703653047553</v>
      </c>
      <c r="V48">
        <v>8.7620628812030077</v>
      </c>
      <c r="W48">
        <v>19.612866013428828</v>
      </c>
      <c r="X48">
        <v>53.225309700891387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0.8136377817614967</v>
      </c>
      <c r="AF48">
        <v>5.9214336227180535</v>
      </c>
      <c r="AG48">
        <v>29.076077824399999</v>
      </c>
      <c r="AH48">
        <v>0</v>
      </c>
      <c r="AI48">
        <v>0</v>
      </c>
      <c r="AJ48">
        <v>0</v>
      </c>
      <c r="AK48">
        <v>22.85716783073287</v>
      </c>
      <c r="AL48">
        <v>1.6689555815834765</v>
      </c>
      <c r="AM48">
        <v>0</v>
      </c>
      <c r="AN48">
        <v>0</v>
      </c>
      <c r="AO48">
        <v>0</v>
      </c>
      <c r="AP48">
        <v>5.4155841673570834E-2</v>
      </c>
      <c r="AQ48">
        <v>0</v>
      </c>
      <c r="AR48">
        <v>0.93352956784420238</v>
      </c>
      <c r="AS48">
        <v>10.464154998215879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808.02055385123231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336.91175114503869</v>
      </c>
      <c r="L49">
        <v>6.0499391524725281</v>
      </c>
      <c r="M49">
        <v>61.389445438121051</v>
      </c>
      <c r="N49">
        <v>49.943129485488129</v>
      </c>
      <c r="O49">
        <v>35.268552934475807</v>
      </c>
      <c r="P49">
        <v>23.470153159733918</v>
      </c>
      <c r="Q49">
        <v>4.6098606608606563</v>
      </c>
      <c r="R49">
        <v>17.918076352097128</v>
      </c>
      <c r="S49">
        <v>11.150540872807017</v>
      </c>
      <c r="T49">
        <v>0</v>
      </c>
      <c r="U49">
        <v>59.789703653047553</v>
      </c>
      <c r="V49">
        <v>8.7620628812030077</v>
      </c>
      <c r="W49">
        <v>19.612866013428828</v>
      </c>
      <c r="X49">
        <v>53.225309700891387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0.8136377817614967</v>
      </c>
      <c r="AF49">
        <v>5.9214336227180535</v>
      </c>
      <c r="AG49">
        <v>29.076077824399999</v>
      </c>
      <c r="AH49">
        <v>0</v>
      </c>
      <c r="AI49">
        <v>0</v>
      </c>
      <c r="AJ49">
        <v>0</v>
      </c>
      <c r="AK49">
        <v>22.85716783073287</v>
      </c>
      <c r="AL49">
        <v>1.6689555815834765</v>
      </c>
      <c r="AM49">
        <v>0</v>
      </c>
      <c r="AN49">
        <v>0</v>
      </c>
      <c r="AO49">
        <v>0</v>
      </c>
      <c r="AP49">
        <v>5.4155841673570834E-2</v>
      </c>
      <c r="AQ49">
        <v>0</v>
      </c>
      <c r="AR49">
        <v>0.93352956784420238</v>
      </c>
      <c r="AS49">
        <v>10.464154998215879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759.89050449859565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274.34096676414651</v>
      </c>
      <c r="L50">
        <v>3.3899659052697309</v>
      </c>
      <c r="M50">
        <v>61.389445438121051</v>
      </c>
      <c r="N50">
        <v>49.943129485488129</v>
      </c>
      <c r="O50">
        <v>35.268552934475807</v>
      </c>
      <c r="P50">
        <v>23.470153159733918</v>
      </c>
      <c r="Q50">
        <v>4.0598772848360651</v>
      </c>
      <c r="R50">
        <v>17.918076352097128</v>
      </c>
      <c r="S50">
        <v>9.316365976326173</v>
      </c>
      <c r="T50">
        <v>0</v>
      </c>
      <c r="U50">
        <v>59.789703653047553</v>
      </c>
      <c r="V50">
        <v>8.7620628812030077</v>
      </c>
      <c r="W50">
        <v>19.612866013428828</v>
      </c>
      <c r="X50">
        <v>53.225309700891387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0.8136377817614967</v>
      </c>
      <c r="AF50">
        <v>5.9214336227180535</v>
      </c>
      <c r="AG50">
        <v>29.076077824399999</v>
      </c>
      <c r="AH50">
        <v>0</v>
      </c>
      <c r="AI50">
        <v>0</v>
      </c>
      <c r="AJ50">
        <v>0</v>
      </c>
      <c r="AK50">
        <v>22.85716783073287</v>
      </c>
      <c r="AL50">
        <v>1.6689555815834765</v>
      </c>
      <c r="AM50">
        <v>0</v>
      </c>
      <c r="AN50">
        <v>0</v>
      </c>
      <c r="AO50">
        <v>0</v>
      </c>
      <c r="AP50">
        <v>5.4155841673570834E-2</v>
      </c>
      <c r="AQ50">
        <v>0</v>
      </c>
      <c r="AR50">
        <v>0.93352956784420238</v>
      </c>
      <c r="AS50">
        <v>10.464154998215879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692.27558859799501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274.34096676414651</v>
      </c>
      <c r="L51">
        <v>3.3700379233682822</v>
      </c>
      <c r="M51">
        <v>61.389445438121051</v>
      </c>
      <c r="N51">
        <v>49.943129485488129</v>
      </c>
      <c r="O51">
        <v>35.268552934475807</v>
      </c>
      <c r="P51">
        <v>23.470153159733918</v>
      </c>
      <c r="Q51">
        <v>3.3645933821805398</v>
      </c>
      <c r="R51">
        <v>17.918076352097128</v>
      </c>
      <c r="S51">
        <v>6.7408401164309035</v>
      </c>
      <c r="T51">
        <v>0</v>
      </c>
      <c r="U51">
        <v>59.789703653047553</v>
      </c>
      <c r="V51">
        <v>8.7620628812030077</v>
      </c>
      <c r="W51">
        <v>19.612866013428828</v>
      </c>
      <c r="X51">
        <v>53.225309700891387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0.8136377817614967</v>
      </c>
      <c r="AF51">
        <v>5.9214336227180535</v>
      </c>
      <c r="AG51">
        <v>29.076077824399999</v>
      </c>
      <c r="AH51">
        <v>0</v>
      </c>
      <c r="AI51">
        <v>0</v>
      </c>
      <c r="AJ51">
        <v>0</v>
      </c>
      <c r="AK51">
        <v>22.85716783073287</v>
      </c>
      <c r="AL51">
        <v>1.0013731997418243</v>
      </c>
      <c r="AM51">
        <v>0</v>
      </c>
      <c r="AN51">
        <v>0</v>
      </c>
      <c r="AO51">
        <v>0</v>
      </c>
      <c r="AP51">
        <v>5.4155841673570834E-2</v>
      </c>
      <c r="AQ51">
        <v>0</v>
      </c>
      <c r="AR51">
        <v>0.93352956784420238</v>
      </c>
      <c r="AS51">
        <v>1.9904641394588165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679.84357761294382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274.34096676414651</v>
      </c>
      <c r="L52">
        <v>3.3700205076936451</v>
      </c>
      <c r="M52">
        <v>61.389445438121051</v>
      </c>
      <c r="N52">
        <v>49.943129485488129</v>
      </c>
      <c r="O52">
        <v>35.268552934475807</v>
      </c>
      <c r="P52">
        <v>23.470153159733918</v>
      </c>
      <c r="Q52">
        <v>3.3645933821805398</v>
      </c>
      <c r="R52">
        <v>17.918076352097128</v>
      </c>
      <c r="S52">
        <v>6.7408401164309035</v>
      </c>
      <c r="T52">
        <v>0</v>
      </c>
      <c r="U52">
        <v>59.789703653047553</v>
      </c>
      <c r="V52">
        <v>8.7620628812030077</v>
      </c>
      <c r="W52">
        <v>19.612866013428828</v>
      </c>
      <c r="X52">
        <v>53.225309700891387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0.8136377817614967</v>
      </c>
      <c r="AF52">
        <v>5.9214336227180535</v>
      </c>
      <c r="AG52">
        <v>29.076077824399999</v>
      </c>
      <c r="AH52">
        <v>0</v>
      </c>
      <c r="AI52">
        <v>0</v>
      </c>
      <c r="AJ52">
        <v>0</v>
      </c>
      <c r="AK52">
        <v>22.85716783073287</v>
      </c>
      <c r="AL52">
        <v>1.0013731997418243</v>
      </c>
      <c r="AM52">
        <v>0</v>
      </c>
      <c r="AN52">
        <v>0</v>
      </c>
      <c r="AO52">
        <v>0</v>
      </c>
      <c r="AP52">
        <v>5.4155841673570834E-2</v>
      </c>
      <c r="AQ52">
        <v>0</v>
      </c>
      <c r="AR52">
        <v>0.93352956784420238</v>
      </c>
      <c r="AS52">
        <v>1.9904641394588165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679.8435601972692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274.34096676414651</v>
      </c>
      <c r="L53">
        <v>3.3700436956452986</v>
      </c>
      <c r="M53">
        <v>61.389445438121051</v>
      </c>
      <c r="N53">
        <v>49.943129485488129</v>
      </c>
      <c r="O53">
        <v>35.268552934475807</v>
      </c>
      <c r="P53">
        <v>23.470153159733918</v>
      </c>
      <c r="Q53">
        <v>3.3645933821805398</v>
      </c>
      <c r="R53">
        <v>10.591137471606649</v>
      </c>
      <c r="S53">
        <v>6.7408401164309035</v>
      </c>
      <c r="T53">
        <v>0</v>
      </c>
      <c r="U53">
        <v>59.789703653047553</v>
      </c>
      <c r="V53">
        <v>5.2915760861650485</v>
      </c>
      <c r="W53">
        <v>19.612866013428828</v>
      </c>
      <c r="X53">
        <v>53.225309700891387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0.8136377817614967</v>
      </c>
      <c r="AF53">
        <v>0</v>
      </c>
      <c r="AG53">
        <v>29.076077824399999</v>
      </c>
      <c r="AH53">
        <v>0</v>
      </c>
      <c r="AI53">
        <v>0</v>
      </c>
      <c r="AJ53">
        <v>0</v>
      </c>
      <c r="AK53">
        <v>22.85716783073287</v>
      </c>
      <c r="AL53">
        <v>1.0013731997418243</v>
      </c>
      <c r="AM53">
        <v>0</v>
      </c>
      <c r="AN53">
        <v>0</v>
      </c>
      <c r="AO53">
        <v>0</v>
      </c>
      <c r="AP53">
        <v>5.4155841673570834E-2</v>
      </c>
      <c r="AQ53">
        <v>0</v>
      </c>
      <c r="AR53">
        <v>0.93352956784420238</v>
      </c>
      <c r="AS53">
        <v>1.9904641394588165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663.12472408697454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274.34096676414651</v>
      </c>
      <c r="L54">
        <v>3.3700515405848992</v>
      </c>
      <c r="M54">
        <v>61.389445438121051</v>
      </c>
      <c r="N54">
        <v>49.943129485488129</v>
      </c>
      <c r="O54">
        <v>35.268552934475807</v>
      </c>
      <c r="P54">
        <v>23.470153159733918</v>
      </c>
      <c r="Q54">
        <v>3.3645933821805398</v>
      </c>
      <c r="R54">
        <v>10.591137471606649</v>
      </c>
      <c r="S54">
        <v>6.7408401164309035</v>
      </c>
      <c r="T54">
        <v>0</v>
      </c>
      <c r="U54">
        <v>59.789703653047553</v>
      </c>
      <c r="V54">
        <v>5.2915760861650485</v>
      </c>
      <c r="W54">
        <v>19.612866013428828</v>
      </c>
      <c r="X54">
        <v>53.225309700891387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0.8136377817614967</v>
      </c>
      <c r="AF54">
        <v>0</v>
      </c>
      <c r="AG54">
        <v>29.076077824399999</v>
      </c>
      <c r="AH54">
        <v>0</v>
      </c>
      <c r="AI54">
        <v>0</v>
      </c>
      <c r="AJ54">
        <v>0</v>
      </c>
      <c r="AK54">
        <v>22.85716783073287</v>
      </c>
      <c r="AL54">
        <v>1.0013731997418243</v>
      </c>
      <c r="AM54">
        <v>0</v>
      </c>
      <c r="AN54">
        <v>0</v>
      </c>
      <c r="AO54">
        <v>0</v>
      </c>
      <c r="AP54">
        <v>5.4155841673570834E-2</v>
      </c>
      <c r="AQ54">
        <v>0</v>
      </c>
      <c r="AR54">
        <v>0.93352956784420238</v>
      </c>
      <c r="AS54">
        <v>1.9904641394588165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663.12473193191408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274.34096676414651</v>
      </c>
      <c r="L55">
        <v>3.3699315839488579</v>
      </c>
      <c r="M55">
        <v>61.389445438121051</v>
      </c>
      <c r="N55">
        <v>49.943129485488129</v>
      </c>
      <c r="O55">
        <v>35.268552934475807</v>
      </c>
      <c r="P55">
        <v>23.470153159733918</v>
      </c>
      <c r="Q55">
        <v>3.3645933821805398</v>
      </c>
      <c r="R55">
        <v>10.586517351795759</v>
      </c>
      <c r="S55">
        <v>7.0819399727047152</v>
      </c>
      <c r="T55">
        <v>0</v>
      </c>
      <c r="U55">
        <v>59.789703653047553</v>
      </c>
      <c r="V55">
        <v>5.4000899383139132</v>
      </c>
      <c r="W55">
        <v>11.549959800193362</v>
      </c>
      <c r="X55">
        <v>33.691426289551359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0.8136377817614967</v>
      </c>
      <c r="AF55">
        <v>0</v>
      </c>
      <c r="AG55">
        <v>29.076077824399999</v>
      </c>
      <c r="AH55">
        <v>0</v>
      </c>
      <c r="AI55">
        <v>0</v>
      </c>
      <c r="AJ55">
        <v>0</v>
      </c>
      <c r="AK55">
        <v>22.85716783073287</v>
      </c>
      <c r="AL55">
        <v>1.0013731997418243</v>
      </c>
      <c r="AM55">
        <v>0</v>
      </c>
      <c r="AN55">
        <v>0</v>
      </c>
      <c r="AO55">
        <v>0</v>
      </c>
      <c r="AP55">
        <v>5.4155841673570834E-2</v>
      </c>
      <c r="AQ55">
        <v>0</v>
      </c>
      <c r="AR55">
        <v>0.93352956784420238</v>
      </c>
      <c r="AS55">
        <v>1.9904641394588165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635.97281593931439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274.34096676414651</v>
      </c>
      <c r="L56">
        <v>3.3699315839488579</v>
      </c>
      <c r="M56">
        <v>61.389445438121051</v>
      </c>
      <c r="N56">
        <v>49.943129485488129</v>
      </c>
      <c r="O56">
        <v>35.268552934475807</v>
      </c>
      <c r="P56">
        <v>23.470153159733918</v>
      </c>
      <c r="Q56">
        <v>3.3645933821805398</v>
      </c>
      <c r="R56">
        <v>10.586517351795759</v>
      </c>
      <c r="S56">
        <v>6.7379485042455913</v>
      </c>
      <c r="T56">
        <v>0</v>
      </c>
      <c r="U56">
        <v>59.789703653047553</v>
      </c>
      <c r="V56">
        <v>5.2915670237762233</v>
      </c>
      <c r="W56">
        <v>11.549959800193362</v>
      </c>
      <c r="X56">
        <v>33.691426289551359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0.8136377817614967</v>
      </c>
      <c r="AF56">
        <v>0</v>
      </c>
      <c r="AG56">
        <v>29.076077824399999</v>
      </c>
      <c r="AH56">
        <v>0</v>
      </c>
      <c r="AI56">
        <v>0</v>
      </c>
      <c r="AJ56">
        <v>0</v>
      </c>
      <c r="AK56">
        <v>22.85716783073287</v>
      </c>
      <c r="AL56">
        <v>1.0013731997418243</v>
      </c>
      <c r="AM56">
        <v>0</v>
      </c>
      <c r="AN56">
        <v>0</v>
      </c>
      <c r="AO56">
        <v>0</v>
      </c>
      <c r="AP56">
        <v>5.4155841673570834E-2</v>
      </c>
      <c r="AQ56">
        <v>0</v>
      </c>
      <c r="AR56">
        <v>0.93352956784420238</v>
      </c>
      <c r="AS56">
        <v>1.9904641394588165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635.52030155631758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274.34096676414651</v>
      </c>
      <c r="L57">
        <v>3.3699315839488579</v>
      </c>
      <c r="M57">
        <v>61.389445438121051</v>
      </c>
      <c r="N57">
        <v>49.943129485488129</v>
      </c>
      <c r="O57">
        <v>35.268552934475807</v>
      </c>
      <c r="P57">
        <v>23.470153159733918</v>
      </c>
      <c r="Q57">
        <v>3.3645933821805398</v>
      </c>
      <c r="R57">
        <v>10.586517351795759</v>
      </c>
      <c r="S57">
        <v>6.7379485042455913</v>
      </c>
      <c r="T57">
        <v>0</v>
      </c>
      <c r="U57">
        <v>59.789703653047553</v>
      </c>
      <c r="V57">
        <v>5.2915670237762233</v>
      </c>
      <c r="W57">
        <v>11.549959800193362</v>
      </c>
      <c r="X57">
        <v>33.691426289551359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0.8136377817614967</v>
      </c>
      <c r="AF57">
        <v>0</v>
      </c>
      <c r="AG57">
        <v>29.076077824399999</v>
      </c>
      <c r="AH57">
        <v>0</v>
      </c>
      <c r="AI57">
        <v>0</v>
      </c>
      <c r="AJ57">
        <v>0</v>
      </c>
      <c r="AK57">
        <v>22.85716783073287</v>
      </c>
      <c r="AL57">
        <v>1.0013731997418243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0.93352956784420238</v>
      </c>
      <c r="AS57">
        <v>1.9904641394588165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635.46614571464397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274.34096676414651</v>
      </c>
      <c r="L58">
        <v>3.3699315839488579</v>
      </c>
      <c r="M58">
        <v>61.389445438121051</v>
      </c>
      <c r="N58">
        <v>49.943129485488129</v>
      </c>
      <c r="O58">
        <v>35.268552934475807</v>
      </c>
      <c r="P58">
        <v>23.470153159733918</v>
      </c>
      <c r="Q58">
        <v>3.3645933821805398</v>
      </c>
      <c r="R58">
        <v>10.586517351795759</v>
      </c>
      <c r="S58">
        <v>6.7379485042455913</v>
      </c>
      <c r="T58">
        <v>0</v>
      </c>
      <c r="U58">
        <v>59.789703653047553</v>
      </c>
      <c r="V58">
        <v>5.2915670237762233</v>
      </c>
      <c r="W58">
        <v>11.549959800193362</v>
      </c>
      <c r="X58">
        <v>33.691426289551359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0.8136377817614967</v>
      </c>
      <c r="AF58">
        <v>0</v>
      </c>
      <c r="AG58">
        <v>29.076077824399999</v>
      </c>
      <c r="AH58">
        <v>0</v>
      </c>
      <c r="AI58">
        <v>0</v>
      </c>
      <c r="AJ58">
        <v>0</v>
      </c>
      <c r="AK58">
        <v>22.85716783073287</v>
      </c>
      <c r="AL58">
        <v>1.0013731997418243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0.93352956784420238</v>
      </c>
      <c r="AS58">
        <v>1.9904641394588165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635.46614571464397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274.34096676414651</v>
      </c>
      <c r="L59">
        <v>3.3699315839488579</v>
      </c>
      <c r="M59">
        <v>61.389445438121051</v>
      </c>
      <c r="N59">
        <v>49.943129485488129</v>
      </c>
      <c r="O59">
        <v>35.268552934475807</v>
      </c>
      <c r="P59">
        <v>23.470153159733918</v>
      </c>
      <c r="Q59">
        <v>3.3645933821805398</v>
      </c>
      <c r="R59">
        <v>8.4708799999999993</v>
      </c>
      <c r="S59">
        <v>6.7401355227882034</v>
      </c>
      <c r="T59">
        <v>0</v>
      </c>
      <c r="U59">
        <v>59.789703653047553</v>
      </c>
      <c r="V59">
        <v>5.2915670237762233</v>
      </c>
      <c r="W59">
        <v>11.549959800193362</v>
      </c>
      <c r="X59">
        <v>33.691426289551359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0.8136377817614967</v>
      </c>
      <c r="AF59">
        <v>0</v>
      </c>
      <c r="AG59">
        <v>29.076077824399999</v>
      </c>
      <c r="AH59">
        <v>0</v>
      </c>
      <c r="AI59">
        <v>0</v>
      </c>
      <c r="AJ59">
        <v>0</v>
      </c>
      <c r="AK59">
        <v>22.85716783073287</v>
      </c>
      <c r="AL59">
        <v>1.0013731997418243</v>
      </c>
      <c r="AM59">
        <v>0</v>
      </c>
      <c r="AN59">
        <v>0</v>
      </c>
      <c r="AO59">
        <v>0</v>
      </c>
      <c r="AP59">
        <v>0</v>
      </c>
      <c r="AQ59">
        <v>9.2060463593650788</v>
      </c>
      <c r="AR59">
        <v>0.93352956784420238</v>
      </c>
      <c r="AS59">
        <v>1.9904641394588165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642.55874174075598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274.34096676414651</v>
      </c>
      <c r="L60">
        <v>3.3699315839488579</v>
      </c>
      <c r="M60">
        <v>61.389445438121051</v>
      </c>
      <c r="N60">
        <v>49.943129485488129</v>
      </c>
      <c r="O60">
        <v>35.268552934475807</v>
      </c>
      <c r="P60">
        <v>23.470153159733918</v>
      </c>
      <c r="Q60">
        <v>3.3645933821805398</v>
      </c>
      <c r="R60">
        <v>10.077334848</v>
      </c>
      <c r="S60">
        <v>6.7401355227882034</v>
      </c>
      <c r="T60">
        <v>0</v>
      </c>
      <c r="U60">
        <v>59.789703653047553</v>
      </c>
      <c r="V60">
        <v>5.2915670237762233</v>
      </c>
      <c r="W60">
        <v>11.549959800193362</v>
      </c>
      <c r="X60">
        <v>33.691426289551359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0.8136377817614967</v>
      </c>
      <c r="AF60">
        <v>0</v>
      </c>
      <c r="AG60">
        <v>29.076077824399999</v>
      </c>
      <c r="AH60">
        <v>0</v>
      </c>
      <c r="AI60">
        <v>0</v>
      </c>
      <c r="AJ60">
        <v>0</v>
      </c>
      <c r="AK60">
        <v>22.85716783073287</v>
      </c>
      <c r="AL60">
        <v>1.0013731997418243</v>
      </c>
      <c r="AM60">
        <v>0</v>
      </c>
      <c r="AN60">
        <v>0</v>
      </c>
      <c r="AO60">
        <v>0</v>
      </c>
      <c r="AP60">
        <v>0</v>
      </c>
      <c r="AQ60">
        <v>9.2060463593650788</v>
      </c>
      <c r="AR60">
        <v>0.93352956784420238</v>
      </c>
      <c r="AS60">
        <v>1.9904641394588165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644.16519658875598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274.34096676414651</v>
      </c>
      <c r="L61">
        <v>3.3699315839488579</v>
      </c>
      <c r="M61">
        <v>61.389445438121051</v>
      </c>
      <c r="N61">
        <v>49.943129485488129</v>
      </c>
      <c r="O61">
        <v>35.268552934475807</v>
      </c>
      <c r="P61">
        <v>23.470153159733918</v>
      </c>
      <c r="Q61">
        <v>3.3645933821805398</v>
      </c>
      <c r="R61">
        <v>10.591137471606649</v>
      </c>
      <c r="S61">
        <v>6.7401355227882034</v>
      </c>
      <c r="T61">
        <v>0</v>
      </c>
      <c r="U61">
        <v>59.789703653047553</v>
      </c>
      <c r="V61">
        <v>5.2915670237762233</v>
      </c>
      <c r="W61">
        <v>11.549959800193362</v>
      </c>
      <c r="X61">
        <v>33.691426289551359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0.8136377817614967</v>
      </c>
      <c r="AF61">
        <v>0</v>
      </c>
      <c r="AG61">
        <v>29.076077824399999</v>
      </c>
      <c r="AH61">
        <v>0</v>
      </c>
      <c r="AI61">
        <v>0</v>
      </c>
      <c r="AJ61">
        <v>0</v>
      </c>
      <c r="AK61">
        <v>22.85716783073287</v>
      </c>
      <c r="AL61">
        <v>1.0013731997418243</v>
      </c>
      <c r="AM61">
        <v>0</v>
      </c>
      <c r="AN61">
        <v>0</v>
      </c>
      <c r="AO61">
        <v>0</v>
      </c>
      <c r="AP61">
        <v>0</v>
      </c>
      <c r="AQ61">
        <v>9.2060463593650788</v>
      </c>
      <c r="AR61">
        <v>0.93352956784420238</v>
      </c>
      <c r="AS61">
        <v>1.9904641394588165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644.67899921236256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274.34096676414651</v>
      </c>
      <c r="L62">
        <v>3.3699315839488579</v>
      </c>
      <c r="M62">
        <v>61.389445438121051</v>
      </c>
      <c r="N62">
        <v>49.943129485488129</v>
      </c>
      <c r="O62">
        <v>35.268552934475807</v>
      </c>
      <c r="P62">
        <v>23.470153159733918</v>
      </c>
      <c r="Q62">
        <v>3.3645933821805398</v>
      </c>
      <c r="R62">
        <v>10.591137471606649</v>
      </c>
      <c r="S62">
        <v>6.7401355227882034</v>
      </c>
      <c r="T62">
        <v>0</v>
      </c>
      <c r="U62">
        <v>59.789703653047553</v>
      </c>
      <c r="V62">
        <v>5.2915670237762233</v>
      </c>
      <c r="W62">
        <v>11.549959800193362</v>
      </c>
      <c r="X62">
        <v>33.691426289551359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0.8136377817614967</v>
      </c>
      <c r="AF62">
        <v>0</v>
      </c>
      <c r="AG62">
        <v>29.076077824399999</v>
      </c>
      <c r="AH62">
        <v>0</v>
      </c>
      <c r="AI62">
        <v>0</v>
      </c>
      <c r="AJ62">
        <v>0</v>
      </c>
      <c r="AK62">
        <v>22.85716783073287</v>
      </c>
      <c r="AL62">
        <v>1.0013731997418243</v>
      </c>
      <c r="AM62">
        <v>0</v>
      </c>
      <c r="AN62">
        <v>0</v>
      </c>
      <c r="AO62">
        <v>0</v>
      </c>
      <c r="AP62">
        <v>0</v>
      </c>
      <c r="AQ62">
        <v>18.412092718730158</v>
      </c>
      <c r="AR62">
        <v>0.93352956784420238</v>
      </c>
      <c r="AS62">
        <v>1.9904641394588165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653.88504557172757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274.34096676414651</v>
      </c>
      <c r="L63">
        <v>3.3699315839488579</v>
      </c>
      <c r="M63">
        <v>61.389445438121051</v>
      </c>
      <c r="N63">
        <v>49.943129485488129</v>
      </c>
      <c r="O63">
        <v>35.268552934475807</v>
      </c>
      <c r="P63">
        <v>23.470153159733918</v>
      </c>
      <c r="Q63">
        <v>3.3645933821805398</v>
      </c>
      <c r="R63">
        <v>10.591137471606649</v>
      </c>
      <c r="S63">
        <v>6.7401355227882034</v>
      </c>
      <c r="T63">
        <v>0</v>
      </c>
      <c r="U63">
        <v>59.789703653047553</v>
      </c>
      <c r="V63">
        <v>5.2915760861650485</v>
      </c>
      <c r="W63">
        <v>11.546564655831741</v>
      </c>
      <c r="X63">
        <v>33.691426289551359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0.8136377817614967</v>
      </c>
      <c r="AF63">
        <v>0</v>
      </c>
      <c r="AG63">
        <v>29.076077824399999</v>
      </c>
      <c r="AH63">
        <v>0</v>
      </c>
      <c r="AI63">
        <v>0</v>
      </c>
      <c r="AJ63">
        <v>0</v>
      </c>
      <c r="AK63">
        <v>22.85716783073287</v>
      </c>
      <c r="AL63">
        <v>1.0013731997418243</v>
      </c>
      <c r="AM63">
        <v>0</v>
      </c>
      <c r="AN63">
        <v>0</v>
      </c>
      <c r="AO63">
        <v>0</v>
      </c>
      <c r="AP63">
        <v>0</v>
      </c>
      <c r="AQ63">
        <v>18.412092718730158</v>
      </c>
      <c r="AR63">
        <v>0.93352956784420238</v>
      </c>
      <c r="AS63">
        <v>1.9904641394588165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653.88165948975472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274.34096676414651</v>
      </c>
      <c r="L64">
        <v>3.3699315839488579</v>
      </c>
      <c r="M64">
        <v>61.389445438121051</v>
      </c>
      <c r="N64">
        <v>49.943129485488129</v>
      </c>
      <c r="O64">
        <v>35.268552934475807</v>
      </c>
      <c r="P64">
        <v>23.470153159733918</v>
      </c>
      <c r="Q64">
        <v>3.3645933821805398</v>
      </c>
      <c r="R64">
        <v>10.591137471606649</v>
      </c>
      <c r="S64">
        <v>6.7401355227882034</v>
      </c>
      <c r="T64">
        <v>0</v>
      </c>
      <c r="U64">
        <v>59.789703653047553</v>
      </c>
      <c r="V64">
        <v>5.2915760861650485</v>
      </c>
      <c r="W64">
        <v>11.546564655831741</v>
      </c>
      <c r="X64">
        <v>33.691426289551359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0.8136377817614967</v>
      </c>
      <c r="AF64">
        <v>0</v>
      </c>
      <c r="AG64">
        <v>29.076077824399999</v>
      </c>
      <c r="AH64">
        <v>0</v>
      </c>
      <c r="AI64">
        <v>0</v>
      </c>
      <c r="AJ64">
        <v>0</v>
      </c>
      <c r="AK64">
        <v>22.85716783073287</v>
      </c>
      <c r="AL64">
        <v>1.0013731997418243</v>
      </c>
      <c r="AM64">
        <v>0</v>
      </c>
      <c r="AN64">
        <v>0</v>
      </c>
      <c r="AO64">
        <v>0</v>
      </c>
      <c r="AP64">
        <v>0</v>
      </c>
      <c r="AQ64">
        <v>27.618139771269838</v>
      </c>
      <c r="AR64">
        <v>0.93352956784420238</v>
      </c>
      <c r="AS64">
        <v>1.9904641394588165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663.08770654229443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274.34096676414651</v>
      </c>
      <c r="L65">
        <v>3.3699315839488579</v>
      </c>
      <c r="M65">
        <v>61.389445438121051</v>
      </c>
      <c r="N65">
        <v>49.943129485488129</v>
      </c>
      <c r="O65">
        <v>35.268552934475807</v>
      </c>
      <c r="P65">
        <v>23.470153159733918</v>
      </c>
      <c r="Q65">
        <v>3.3645933821805398</v>
      </c>
      <c r="R65">
        <v>10.591137471606649</v>
      </c>
      <c r="S65">
        <v>6.7401355227882034</v>
      </c>
      <c r="T65">
        <v>0</v>
      </c>
      <c r="U65">
        <v>59.789703653047553</v>
      </c>
      <c r="V65">
        <v>5.2915760861650485</v>
      </c>
      <c r="W65">
        <v>11.546564655831741</v>
      </c>
      <c r="X65">
        <v>33.691426289551359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0.8136377817614967</v>
      </c>
      <c r="AF65">
        <v>0</v>
      </c>
      <c r="AG65">
        <v>29.076077824399999</v>
      </c>
      <c r="AH65">
        <v>0</v>
      </c>
      <c r="AI65">
        <v>0</v>
      </c>
      <c r="AJ65">
        <v>0</v>
      </c>
      <c r="AK65">
        <v>22.85716783073287</v>
      </c>
      <c r="AL65">
        <v>1.0013731997418243</v>
      </c>
      <c r="AM65">
        <v>0</v>
      </c>
      <c r="AN65">
        <v>0</v>
      </c>
      <c r="AO65">
        <v>0</v>
      </c>
      <c r="AP65">
        <v>0</v>
      </c>
      <c r="AQ65">
        <v>27.618139771269838</v>
      </c>
      <c r="AR65">
        <v>0.93352956784420238</v>
      </c>
      <c r="AS65">
        <v>1.9904641394588165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663.08770654229443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274.34096676414651</v>
      </c>
      <c r="L66">
        <v>3.1800147679927613</v>
      </c>
      <c r="M66">
        <v>61.389445438121051</v>
      </c>
      <c r="N66">
        <v>49.943129485488129</v>
      </c>
      <c r="O66">
        <v>35.268552934475807</v>
      </c>
      <c r="P66">
        <v>23.470153159733918</v>
      </c>
      <c r="Q66">
        <v>3.3645933821805398</v>
      </c>
      <c r="R66">
        <v>10.591137471606649</v>
      </c>
      <c r="S66">
        <v>6.7408401164309035</v>
      </c>
      <c r="T66">
        <v>0</v>
      </c>
      <c r="U66">
        <v>59.789703653047553</v>
      </c>
      <c r="V66">
        <v>5.2915760861650485</v>
      </c>
      <c r="W66">
        <v>11.546564655831741</v>
      </c>
      <c r="X66">
        <v>33.691426289551359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0.8136377817614967</v>
      </c>
      <c r="AF66">
        <v>0</v>
      </c>
      <c r="AG66">
        <v>29.076077824399999</v>
      </c>
      <c r="AH66">
        <v>0</v>
      </c>
      <c r="AI66">
        <v>0</v>
      </c>
      <c r="AJ66">
        <v>0</v>
      </c>
      <c r="AK66">
        <v>22.85716783073287</v>
      </c>
      <c r="AL66">
        <v>1.0013731997418243</v>
      </c>
      <c r="AM66">
        <v>0</v>
      </c>
      <c r="AN66">
        <v>0</v>
      </c>
      <c r="AO66">
        <v>0</v>
      </c>
      <c r="AP66">
        <v>0</v>
      </c>
      <c r="AQ66">
        <v>27.618139771269838</v>
      </c>
      <c r="AR66">
        <v>0.93352956784420238</v>
      </c>
      <c r="AS66">
        <v>1.9904641394588165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662.89849431998107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274.34096676414651</v>
      </c>
      <c r="L67">
        <v>3.3699516764804587</v>
      </c>
      <c r="M67">
        <v>61.389445438121051</v>
      </c>
      <c r="N67">
        <v>49.943129485488129</v>
      </c>
      <c r="O67">
        <v>35.268552934475807</v>
      </c>
      <c r="P67">
        <v>23.470153159733918</v>
      </c>
      <c r="Q67">
        <v>3.3645933821805398</v>
      </c>
      <c r="R67">
        <v>10.591137471606649</v>
      </c>
      <c r="S67">
        <v>6.7408401164309035</v>
      </c>
      <c r="T67">
        <v>0</v>
      </c>
      <c r="U67">
        <v>59.789703653047553</v>
      </c>
      <c r="V67">
        <v>5.2915760861650485</v>
      </c>
      <c r="W67">
        <v>11.546564655831741</v>
      </c>
      <c r="X67">
        <v>33.691426289551359</v>
      </c>
      <c r="Y67">
        <v>0</v>
      </c>
      <c r="Z67">
        <v>2.7567100165454534</v>
      </c>
      <c r="AA67">
        <v>0</v>
      </c>
      <c r="AB67">
        <v>0</v>
      </c>
      <c r="AC67">
        <v>0</v>
      </c>
      <c r="AD67">
        <v>0</v>
      </c>
      <c r="AE67">
        <v>6.9669080128604843</v>
      </c>
      <c r="AF67">
        <v>5.9214336227180535</v>
      </c>
      <c r="AG67">
        <v>29.076077824399999</v>
      </c>
      <c r="AH67">
        <v>0</v>
      </c>
      <c r="AI67">
        <v>0</v>
      </c>
      <c r="AJ67">
        <v>0</v>
      </c>
      <c r="AK67">
        <v>22.85716783073287</v>
      </c>
      <c r="AL67">
        <v>1.0013731997418243</v>
      </c>
      <c r="AM67">
        <v>0</v>
      </c>
      <c r="AN67">
        <v>0</v>
      </c>
      <c r="AO67">
        <v>0</v>
      </c>
      <c r="AP67">
        <v>0</v>
      </c>
      <c r="AQ67">
        <v>27.618139771269838</v>
      </c>
      <c r="AR67">
        <v>16.336765899999996</v>
      </c>
      <c r="AS67">
        <v>1.9904641394588165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693.32308143098703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274.34096676414651</v>
      </c>
      <c r="L68">
        <v>3.3699516764804587</v>
      </c>
      <c r="M68">
        <v>61.389445438121051</v>
      </c>
      <c r="N68">
        <v>49.943129485488129</v>
      </c>
      <c r="O68">
        <v>35.268552934475807</v>
      </c>
      <c r="P68">
        <v>23.470153159733918</v>
      </c>
      <c r="Q68">
        <v>3.3645933821805398</v>
      </c>
      <c r="R68">
        <v>10.591137471606649</v>
      </c>
      <c r="S68">
        <v>6.7408401164309035</v>
      </c>
      <c r="T68">
        <v>0</v>
      </c>
      <c r="U68">
        <v>59.789703653047553</v>
      </c>
      <c r="V68">
        <v>5.2915760861650485</v>
      </c>
      <c r="W68">
        <v>19.612866013428828</v>
      </c>
      <c r="X68">
        <v>53.225309700891387</v>
      </c>
      <c r="Y68">
        <v>0</v>
      </c>
      <c r="Z68">
        <v>2.7567100165454534</v>
      </c>
      <c r="AA68">
        <v>0</v>
      </c>
      <c r="AB68">
        <v>0</v>
      </c>
      <c r="AC68">
        <v>0</v>
      </c>
      <c r="AD68">
        <v>0</v>
      </c>
      <c r="AE68">
        <v>6.9669080128604843</v>
      </c>
      <c r="AF68">
        <v>5.9214336227180535</v>
      </c>
      <c r="AG68">
        <v>29.076077824399999</v>
      </c>
      <c r="AH68">
        <v>0</v>
      </c>
      <c r="AI68">
        <v>0</v>
      </c>
      <c r="AJ68">
        <v>0</v>
      </c>
      <c r="AK68">
        <v>22.85716783073287</v>
      </c>
      <c r="AL68">
        <v>1.0013731997418243</v>
      </c>
      <c r="AM68">
        <v>0</v>
      </c>
      <c r="AN68">
        <v>0</v>
      </c>
      <c r="AO68">
        <v>0</v>
      </c>
      <c r="AP68">
        <v>0</v>
      </c>
      <c r="AQ68">
        <v>27.618139771269838</v>
      </c>
      <c r="AR68">
        <v>16.336765899999996</v>
      </c>
      <c r="AS68">
        <v>1.9904641394588165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720.92326619992423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274.34096676414651</v>
      </c>
      <c r="L69">
        <v>3.3600754072250782</v>
      </c>
      <c r="M69">
        <v>61.389445438121051</v>
      </c>
      <c r="N69">
        <v>49.943129485488129</v>
      </c>
      <c r="O69">
        <v>35.268552934475807</v>
      </c>
      <c r="P69">
        <v>23.470153159733918</v>
      </c>
      <c r="Q69">
        <v>3.3645933821805398</v>
      </c>
      <c r="R69">
        <v>10.591137471606649</v>
      </c>
      <c r="S69">
        <v>6.7408401164309035</v>
      </c>
      <c r="T69">
        <v>0</v>
      </c>
      <c r="U69">
        <v>59.789703653047553</v>
      </c>
      <c r="V69">
        <v>5.2915760861650485</v>
      </c>
      <c r="W69">
        <v>19.612866013428828</v>
      </c>
      <c r="X69">
        <v>53.225309700891387</v>
      </c>
      <c r="Y69">
        <v>0</v>
      </c>
      <c r="Z69">
        <v>2.7567100165454534</v>
      </c>
      <c r="AA69">
        <v>0</v>
      </c>
      <c r="AB69">
        <v>0</v>
      </c>
      <c r="AC69">
        <v>0</v>
      </c>
      <c r="AD69">
        <v>0</v>
      </c>
      <c r="AE69">
        <v>6.9669080128604843</v>
      </c>
      <c r="AF69">
        <v>5.9214336227180535</v>
      </c>
      <c r="AG69">
        <v>29.076077824399999</v>
      </c>
      <c r="AH69">
        <v>8.5678022336642012</v>
      </c>
      <c r="AI69">
        <v>0</v>
      </c>
      <c r="AJ69">
        <v>0</v>
      </c>
      <c r="AK69">
        <v>22.85716783073287</v>
      </c>
      <c r="AL69">
        <v>1.0013731997418243</v>
      </c>
      <c r="AM69">
        <v>0</v>
      </c>
      <c r="AN69">
        <v>0</v>
      </c>
      <c r="AO69">
        <v>0</v>
      </c>
      <c r="AP69">
        <v>0</v>
      </c>
      <c r="AQ69">
        <v>27.618139771269838</v>
      </c>
      <c r="AR69">
        <v>0.93352956784420238</v>
      </c>
      <c r="AS69">
        <v>1.9904641394588165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714.07795583217705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274.34096676414651</v>
      </c>
      <c r="L70">
        <v>5.9799177471314309</v>
      </c>
      <c r="M70">
        <v>61.389445438121051</v>
      </c>
      <c r="N70">
        <v>49.943129485488129</v>
      </c>
      <c r="O70">
        <v>35.268552934475807</v>
      </c>
      <c r="P70">
        <v>23.470153159733918</v>
      </c>
      <c r="Q70">
        <v>4.6098606608606563</v>
      </c>
      <c r="R70">
        <v>17.918076352097128</v>
      </c>
      <c r="S70">
        <v>10.452196652621723</v>
      </c>
      <c r="T70">
        <v>0</v>
      </c>
      <c r="U70">
        <v>59.789703653047553</v>
      </c>
      <c r="V70">
        <v>8.7620628812030077</v>
      </c>
      <c r="W70">
        <v>19.612866013428828</v>
      </c>
      <c r="X70">
        <v>53.225309700891387</v>
      </c>
      <c r="Y70">
        <v>0</v>
      </c>
      <c r="Z70">
        <v>0.46503205999999986</v>
      </c>
      <c r="AA70">
        <v>0</v>
      </c>
      <c r="AB70">
        <v>0</v>
      </c>
      <c r="AC70">
        <v>0</v>
      </c>
      <c r="AD70">
        <v>0</v>
      </c>
      <c r="AE70">
        <v>6.9669080128604843</v>
      </c>
      <c r="AF70">
        <v>5.9214336227180535</v>
      </c>
      <c r="AG70">
        <v>29.076077824399999</v>
      </c>
      <c r="AH70">
        <v>17.616042135839493</v>
      </c>
      <c r="AI70">
        <v>0</v>
      </c>
      <c r="AJ70">
        <v>0</v>
      </c>
      <c r="AK70">
        <v>22.85716783073287</v>
      </c>
      <c r="AL70">
        <v>1.0013731997418243</v>
      </c>
      <c r="AM70">
        <v>0</v>
      </c>
      <c r="AN70">
        <v>0</v>
      </c>
      <c r="AO70">
        <v>0</v>
      </c>
      <c r="AP70">
        <v>0</v>
      </c>
      <c r="AQ70">
        <v>27.618139771269838</v>
      </c>
      <c r="AR70">
        <v>0.93352956784420238</v>
      </c>
      <c r="AS70">
        <v>1.9904641394588165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739.20840960811279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356.16182245497481</v>
      </c>
      <c r="L71">
        <v>6.0500842393475365</v>
      </c>
      <c r="M71">
        <v>61.389445438121051</v>
      </c>
      <c r="N71">
        <v>49.943129485488129</v>
      </c>
      <c r="O71">
        <v>35.268552934475807</v>
      </c>
      <c r="P71">
        <v>23.470153159733918</v>
      </c>
      <c r="Q71">
        <v>4.6108631676190477</v>
      </c>
      <c r="R71">
        <v>17.917677118353346</v>
      </c>
      <c r="S71">
        <v>11.137805810800158</v>
      </c>
      <c r="T71">
        <v>0</v>
      </c>
      <c r="U71">
        <v>59.789703653047553</v>
      </c>
      <c r="V71">
        <v>8.7620628812030077</v>
      </c>
      <c r="W71">
        <v>19.612866013428828</v>
      </c>
      <c r="X71">
        <v>53.225309700891387</v>
      </c>
      <c r="Y71">
        <v>0</v>
      </c>
      <c r="Z71">
        <v>0.46503205999999986</v>
      </c>
      <c r="AA71">
        <v>0</v>
      </c>
      <c r="AB71">
        <v>1.4087648804201047</v>
      </c>
      <c r="AC71">
        <v>0</v>
      </c>
      <c r="AD71">
        <v>0</v>
      </c>
      <c r="AE71">
        <v>6.9669080128604843</v>
      </c>
      <c r="AF71">
        <v>11.842867938640975</v>
      </c>
      <c r="AG71">
        <v>29.076077824399999</v>
      </c>
      <c r="AH71">
        <v>29.62697989583949</v>
      </c>
      <c r="AI71">
        <v>0</v>
      </c>
      <c r="AJ71">
        <v>0</v>
      </c>
      <c r="AK71">
        <v>22.85716783073287</v>
      </c>
      <c r="AL71">
        <v>1.0013731997418243</v>
      </c>
      <c r="AM71">
        <v>0</v>
      </c>
      <c r="AN71">
        <v>0</v>
      </c>
      <c r="AO71">
        <v>0</v>
      </c>
      <c r="AP71">
        <v>0</v>
      </c>
      <c r="AQ71">
        <v>27.618139771269838</v>
      </c>
      <c r="AR71">
        <v>0.93352956784420238</v>
      </c>
      <c r="AS71">
        <v>2.5591684302705922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841.69548546950512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423.54353080434907</v>
      </c>
      <c r="L72">
        <v>6.0499194150545392</v>
      </c>
      <c r="M72">
        <v>61.389445438121051</v>
      </c>
      <c r="N72">
        <v>49.943129485488129</v>
      </c>
      <c r="O72">
        <v>35.268552934475807</v>
      </c>
      <c r="P72">
        <v>23.470153159733918</v>
      </c>
      <c r="Q72">
        <v>4.6108631676190477</v>
      </c>
      <c r="R72">
        <v>17.917677118353346</v>
      </c>
      <c r="S72">
        <v>11.156973931523023</v>
      </c>
      <c r="T72">
        <v>0</v>
      </c>
      <c r="U72">
        <v>59.789703653047553</v>
      </c>
      <c r="V72">
        <v>8.7620628812030077</v>
      </c>
      <c r="W72">
        <v>19.612866013428828</v>
      </c>
      <c r="X72">
        <v>53.225309700891387</v>
      </c>
      <c r="Y72">
        <v>0</v>
      </c>
      <c r="Z72">
        <v>0.46503205999999986</v>
      </c>
      <c r="AA72">
        <v>3.3402220000000007</v>
      </c>
      <c r="AB72">
        <v>5.5674398930232538</v>
      </c>
      <c r="AC72">
        <v>0</v>
      </c>
      <c r="AD72">
        <v>3.8625894849356555</v>
      </c>
      <c r="AE72">
        <v>6.9669080128604843</v>
      </c>
      <c r="AF72">
        <v>17.76430156135903</v>
      </c>
      <c r="AG72">
        <v>29.076077824399999</v>
      </c>
      <c r="AH72">
        <v>39.556021531488909</v>
      </c>
      <c r="AI72">
        <v>0</v>
      </c>
      <c r="AJ72">
        <v>0</v>
      </c>
      <c r="AK72">
        <v>22.85716783073287</v>
      </c>
      <c r="AL72">
        <v>5.0068674907917377</v>
      </c>
      <c r="AM72">
        <v>2.231483756789197</v>
      </c>
      <c r="AN72">
        <v>0</v>
      </c>
      <c r="AO72">
        <v>0</v>
      </c>
      <c r="AP72">
        <v>0</v>
      </c>
      <c r="AQ72">
        <v>27.618139771269838</v>
      </c>
      <c r="AR72">
        <v>0.93352956784420238</v>
      </c>
      <c r="AS72">
        <v>2.5591684302705922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942.54513691905458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487.94147175652085</v>
      </c>
      <c r="L73">
        <v>6.0499194150545392</v>
      </c>
      <c r="M73">
        <v>61.389445438121051</v>
      </c>
      <c r="N73">
        <v>49.943129485488129</v>
      </c>
      <c r="O73">
        <v>35.268552934475807</v>
      </c>
      <c r="P73">
        <v>23.470153159733918</v>
      </c>
      <c r="Q73">
        <v>4.6108631676190477</v>
      </c>
      <c r="R73">
        <v>17.917677118353346</v>
      </c>
      <c r="S73">
        <v>11.156973931523023</v>
      </c>
      <c r="T73">
        <v>0</v>
      </c>
      <c r="U73">
        <v>59.789703653047553</v>
      </c>
      <c r="V73">
        <v>8.7620628812030077</v>
      </c>
      <c r="W73">
        <v>19.612866013428828</v>
      </c>
      <c r="X73">
        <v>53.225309700891387</v>
      </c>
      <c r="Y73">
        <v>0</v>
      </c>
      <c r="Z73">
        <v>8.2701300496363608</v>
      </c>
      <c r="AA73">
        <v>8.6692121278481036</v>
      </c>
      <c r="AB73">
        <v>11.134879346886718</v>
      </c>
      <c r="AC73">
        <v>0</v>
      </c>
      <c r="AD73">
        <v>7.7251794090840278</v>
      </c>
      <c r="AE73">
        <v>13.933816025720969</v>
      </c>
      <c r="AF73">
        <v>23.68573587728195</v>
      </c>
      <c r="AG73">
        <v>29.076077824399999</v>
      </c>
      <c r="AH73">
        <v>39.556021531488909</v>
      </c>
      <c r="AI73">
        <v>0</v>
      </c>
      <c r="AJ73">
        <v>0</v>
      </c>
      <c r="AK73">
        <v>22.85716783073287</v>
      </c>
      <c r="AL73">
        <v>40.054941418416519</v>
      </c>
      <c r="AM73">
        <v>4.4629679527381851</v>
      </c>
      <c r="AN73">
        <v>0</v>
      </c>
      <c r="AO73">
        <v>0</v>
      </c>
      <c r="AP73">
        <v>0.10831168334714167</v>
      </c>
      <c r="AQ73">
        <v>27.618139771269838</v>
      </c>
      <c r="AR73">
        <v>0.93352956784420238</v>
      </c>
      <c r="AS73">
        <v>2.5591684302705922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1079.7834075024271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487.72872731705894</v>
      </c>
      <c r="L74">
        <v>5.8701566188780276</v>
      </c>
      <c r="M74">
        <v>61.389445438121051</v>
      </c>
      <c r="N74">
        <v>49.943129485488129</v>
      </c>
      <c r="O74">
        <v>35.268552934475807</v>
      </c>
      <c r="P74">
        <v>23.470153159733918</v>
      </c>
      <c r="Q74">
        <v>4.6108631676190477</v>
      </c>
      <c r="R74">
        <v>17.917677118353346</v>
      </c>
      <c r="S74">
        <v>11.156973931523023</v>
      </c>
      <c r="T74">
        <v>0</v>
      </c>
      <c r="U74">
        <v>59.789703653047553</v>
      </c>
      <c r="V74">
        <v>8.7620628812030077</v>
      </c>
      <c r="W74">
        <v>19.612866013428828</v>
      </c>
      <c r="X74">
        <v>53.225309700891387</v>
      </c>
      <c r="Y74">
        <v>0</v>
      </c>
      <c r="Z74">
        <v>8.2701300496363608</v>
      </c>
      <c r="AA74">
        <v>11.880501665822788</v>
      </c>
      <c r="AB74">
        <v>11.134879346886718</v>
      </c>
      <c r="AC74">
        <v>0</v>
      </c>
      <c r="AD74">
        <v>11.170010400000002</v>
      </c>
      <c r="AE74">
        <v>13.933816025720969</v>
      </c>
      <c r="AF74">
        <v>23.68573587728195</v>
      </c>
      <c r="AG74">
        <v>29.076077824399999</v>
      </c>
      <c r="AH74">
        <v>39.556021531488909</v>
      </c>
      <c r="AI74">
        <v>0</v>
      </c>
      <c r="AJ74">
        <v>0</v>
      </c>
      <c r="AK74">
        <v>22.85716783073287</v>
      </c>
      <c r="AL74">
        <v>40.054941418416519</v>
      </c>
      <c r="AM74">
        <v>6.6809277837959486</v>
      </c>
      <c r="AN74">
        <v>0</v>
      </c>
      <c r="AO74">
        <v>0</v>
      </c>
      <c r="AP74">
        <v>0.10831168334714167</v>
      </c>
      <c r="AQ74">
        <v>27.618139771269838</v>
      </c>
      <c r="AR74">
        <v>0.93352956784420238</v>
      </c>
      <c r="AS74">
        <v>2.5591684302705922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1088.264980626737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487.72872731705894</v>
      </c>
      <c r="L75">
        <v>6.0499961172611236</v>
      </c>
      <c r="M75">
        <v>61.389445438121051</v>
      </c>
      <c r="N75">
        <v>49.943129485488129</v>
      </c>
      <c r="O75">
        <v>35.268552934475807</v>
      </c>
      <c r="P75">
        <v>23.470153159733918</v>
      </c>
      <c r="Q75">
        <v>4.6108631676190477</v>
      </c>
      <c r="R75">
        <v>17.917677118353346</v>
      </c>
      <c r="S75">
        <v>11.156973931523023</v>
      </c>
      <c r="T75">
        <v>0</v>
      </c>
      <c r="U75">
        <v>59.789703653047553</v>
      </c>
      <c r="V75">
        <v>8.7620628812030077</v>
      </c>
      <c r="W75">
        <v>19.612866013428828</v>
      </c>
      <c r="X75">
        <v>53.225309700891387</v>
      </c>
      <c r="Y75">
        <v>0</v>
      </c>
      <c r="Z75">
        <v>5.5134200330909069</v>
      </c>
      <c r="AA75">
        <v>11.880501665822788</v>
      </c>
      <c r="AB75">
        <v>11.134879346886718</v>
      </c>
      <c r="AC75">
        <v>0</v>
      </c>
      <c r="AD75">
        <v>11.170010400000002</v>
      </c>
      <c r="AE75">
        <v>13.933816025720969</v>
      </c>
      <c r="AF75">
        <v>23.68573587728195</v>
      </c>
      <c r="AG75">
        <v>29.076077824399999</v>
      </c>
      <c r="AH75">
        <v>39.556021531488909</v>
      </c>
      <c r="AI75">
        <v>0</v>
      </c>
      <c r="AJ75">
        <v>0</v>
      </c>
      <c r="AK75">
        <v>22.85716783073287</v>
      </c>
      <c r="AL75">
        <v>40.054941418416519</v>
      </c>
      <c r="AM75">
        <v>6.6809277837959486</v>
      </c>
      <c r="AN75">
        <v>0</v>
      </c>
      <c r="AO75">
        <v>0</v>
      </c>
      <c r="AP75">
        <v>0.10831168334714167</v>
      </c>
      <c r="AQ75">
        <v>27.618139771269838</v>
      </c>
      <c r="AR75">
        <v>0.93352956784420238</v>
      </c>
      <c r="AS75">
        <v>2.5591684302705922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1085.6881101085748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487.72872731705894</v>
      </c>
      <c r="L76">
        <v>6.0499961172611236</v>
      </c>
      <c r="M76">
        <v>61.389445438121051</v>
      </c>
      <c r="N76">
        <v>49.943129485488129</v>
      </c>
      <c r="O76">
        <v>35.268552934475807</v>
      </c>
      <c r="P76">
        <v>23.470153159733918</v>
      </c>
      <c r="Q76">
        <v>4.6108631676190477</v>
      </c>
      <c r="R76">
        <v>17.917677118353346</v>
      </c>
      <c r="S76">
        <v>11.156973931523023</v>
      </c>
      <c r="T76">
        <v>0</v>
      </c>
      <c r="U76">
        <v>59.789703653047553</v>
      </c>
      <c r="V76">
        <v>8.7620628812030077</v>
      </c>
      <c r="W76">
        <v>19.612866013428828</v>
      </c>
      <c r="X76">
        <v>53.225309700891387</v>
      </c>
      <c r="Y76">
        <v>0</v>
      </c>
      <c r="Z76">
        <v>5.5134200330909069</v>
      </c>
      <c r="AA76">
        <v>11.880501665822788</v>
      </c>
      <c r="AB76">
        <v>11.134879346886718</v>
      </c>
      <c r="AC76">
        <v>0</v>
      </c>
      <c r="AD76">
        <v>11.170010400000002</v>
      </c>
      <c r="AE76">
        <v>13.933816025720969</v>
      </c>
      <c r="AF76">
        <v>23.68573587728195</v>
      </c>
      <c r="AG76">
        <v>29.076077824399999</v>
      </c>
      <c r="AH76">
        <v>39.556021531488909</v>
      </c>
      <c r="AI76">
        <v>0</v>
      </c>
      <c r="AJ76">
        <v>0</v>
      </c>
      <c r="AK76">
        <v>22.85716783073287</v>
      </c>
      <c r="AL76">
        <v>40.054941418416519</v>
      </c>
      <c r="AM76">
        <v>6.6809277837959486</v>
      </c>
      <c r="AN76">
        <v>0</v>
      </c>
      <c r="AO76">
        <v>0</v>
      </c>
      <c r="AP76">
        <v>0.10831168334714167</v>
      </c>
      <c r="AQ76">
        <v>27.618139771269838</v>
      </c>
      <c r="AR76">
        <v>0.93352956784420238</v>
      </c>
      <c r="AS76">
        <v>2.5591684302705922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1085.6881101085748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487.72872731705894</v>
      </c>
      <c r="L77">
        <v>6.0499961172611236</v>
      </c>
      <c r="M77">
        <v>61.389445438121051</v>
      </c>
      <c r="N77">
        <v>49.943129485488129</v>
      </c>
      <c r="O77">
        <v>35.268552934475807</v>
      </c>
      <c r="P77">
        <v>23.470153159733918</v>
      </c>
      <c r="Q77">
        <v>4.6108631676190477</v>
      </c>
      <c r="R77">
        <v>17.917677118353346</v>
      </c>
      <c r="S77">
        <v>11.156973931523023</v>
      </c>
      <c r="T77">
        <v>0</v>
      </c>
      <c r="U77">
        <v>59.789703653047553</v>
      </c>
      <c r="V77">
        <v>8.7620628812030077</v>
      </c>
      <c r="W77">
        <v>19.612866013428828</v>
      </c>
      <c r="X77">
        <v>53.225309700891387</v>
      </c>
      <c r="Y77">
        <v>0</v>
      </c>
      <c r="Z77">
        <v>5.5134200330909069</v>
      </c>
      <c r="AA77">
        <v>11.880501665822788</v>
      </c>
      <c r="AB77">
        <v>11.134879346886718</v>
      </c>
      <c r="AC77">
        <v>0</v>
      </c>
      <c r="AD77">
        <v>11.170010400000002</v>
      </c>
      <c r="AE77">
        <v>13.933816025720969</v>
      </c>
      <c r="AF77">
        <v>23.68573587728195</v>
      </c>
      <c r="AG77">
        <v>29.076077824399999</v>
      </c>
      <c r="AH77">
        <v>39.556021531488909</v>
      </c>
      <c r="AI77">
        <v>0</v>
      </c>
      <c r="AJ77">
        <v>0</v>
      </c>
      <c r="AK77">
        <v>22.85716783073287</v>
      </c>
      <c r="AL77">
        <v>30.041205690791735</v>
      </c>
      <c r="AM77">
        <v>6.6809277837959486</v>
      </c>
      <c r="AN77">
        <v>0</v>
      </c>
      <c r="AO77">
        <v>0</v>
      </c>
      <c r="AP77">
        <v>0.10831168334714167</v>
      </c>
      <c r="AQ77">
        <v>27.618139771269838</v>
      </c>
      <c r="AR77">
        <v>1.4002941321557965</v>
      </c>
      <c r="AS77">
        <v>3.1847427109723463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1076.7667132259635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487.72872731705894</v>
      </c>
      <c r="L78">
        <v>6.0499961172611236</v>
      </c>
      <c r="M78">
        <v>61.389445438121051</v>
      </c>
      <c r="N78">
        <v>49.943129485488129</v>
      </c>
      <c r="O78">
        <v>35.268552934475807</v>
      </c>
      <c r="P78">
        <v>23.470153159733918</v>
      </c>
      <c r="Q78">
        <v>4.6108631676190477</v>
      </c>
      <c r="R78">
        <v>17.917677118353346</v>
      </c>
      <c r="S78">
        <v>11.156973931523023</v>
      </c>
      <c r="T78">
        <v>0</v>
      </c>
      <c r="U78">
        <v>59.789703653047553</v>
      </c>
      <c r="V78">
        <v>8.7620628812030077</v>
      </c>
      <c r="W78">
        <v>19.612866013428828</v>
      </c>
      <c r="X78">
        <v>53.225309700891387</v>
      </c>
      <c r="Y78">
        <v>0</v>
      </c>
      <c r="Z78">
        <v>5.5134200330909069</v>
      </c>
      <c r="AA78">
        <v>11.880501665822788</v>
      </c>
      <c r="AB78">
        <v>11.134879346886718</v>
      </c>
      <c r="AC78">
        <v>0</v>
      </c>
      <c r="AD78">
        <v>7.7251794090840278</v>
      </c>
      <c r="AE78">
        <v>13.933816025720969</v>
      </c>
      <c r="AF78">
        <v>23.68573587728195</v>
      </c>
      <c r="AG78">
        <v>29.076077824399999</v>
      </c>
      <c r="AH78">
        <v>39.556021531488909</v>
      </c>
      <c r="AI78">
        <v>0</v>
      </c>
      <c r="AJ78">
        <v>0</v>
      </c>
      <c r="AK78">
        <v>22.85716783073287</v>
      </c>
      <c r="AL78">
        <v>30.041205690791735</v>
      </c>
      <c r="AM78">
        <v>5.3955703176294074</v>
      </c>
      <c r="AN78">
        <v>0</v>
      </c>
      <c r="AO78">
        <v>0</v>
      </c>
      <c r="AP78">
        <v>0.10831168334714167</v>
      </c>
      <c r="AQ78">
        <v>27.618139771269838</v>
      </c>
      <c r="AR78">
        <v>16.803530464311585</v>
      </c>
      <c r="AS78">
        <v>3.1847427109723463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1087.4397611010365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487.72872731705894</v>
      </c>
      <c r="L79">
        <v>6.0499961172611236</v>
      </c>
      <c r="M79">
        <v>61.389445438121051</v>
      </c>
      <c r="N79">
        <v>49.943129485488129</v>
      </c>
      <c r="O79">
        <v>35.268552934475807</v>
      </c>
      <c r="P79">
        <v>23.470153159733918</v>
      </c>
      <c r="Q79">
        <v>4.6108631676190477</v>
      </c>
      <c r="R79">
        <v>17.917677118353346</v>
      </c>
      <c r="S79">
        <v>11.156973931523023</v>
      </c>
      <c r="T79">
        <v>0</v>
      </c>
      <c r="U79">
        <v>59.789703653047553</v>
      </c>
      <c r="V79">
        <v>8.7620628812030077</v>
      </c>
      <c r="W79">
        <v>19.612866013428828</v>
      </c>
      <c r="X79">
        <v>53.225309700891387</v>
      </c>
      <c r="Y79">
        <v>0</v>
      </c>
      <c r="Z79">
        <v>2.7567100165454534</v>
      </c>
      <c r="AA79">
        <v>0</v>
      </c>
      <c r="AB79">
        <v>11.134879346886718</v>
      </c>
      <c r="AC79">
        <v>0</v>
      </c>
      <c r="AD79">
        <v>3.8625894849356555</v>
      </c>
      <c r="AE79">
        <v>6.9669080128604843</v>
      </c>
      <c r="AF79">
        <v>13.158742000000004</v>
      </c>
      <c r="AG79">
        <v>29.076077824399999</v>
      </c>
      <c r="AH79">
        <v>29.62697989583949</v>
      </c>
      <c r="AI79">
        <v>0</v>
      </c>
      <c r="AJ79">
        <v>0</v>
      </c>
      <c r="AK79">
        <v>22.85716783073287</v>
      </c>
      <c r="AL79">
        <v>5.0068674907917377</v>
      </c>
      <c r="AM79">
        <v>2.231483756789197</v>
      </c>
      <c r="AN79">
        <v>0</v>
      </c>
      <c r="AO79">
        <v>0</v>
      </c>
      <c r="AP79">
        <v>0.10831168334714167</v>
      </c>
      <c r="AQ79">
        <v>27.618139771269838</v>
      </c>
      <c r="AR79">
        <v>16.803530464311585</v>
      </c>
      <c r="AS79">
        <v>2.5591684302705922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1012.693016927186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487.72872731705894</v>
      </c>
      <c r="L80">
        <v>6.0499961172611236</v>
      </c>
      <c r="M80">
        <v>61.389445438121051</v>
      </c>
      <c r="N80">
        <v>49.943129485488129</v>
      </c>
      <c r="O80">
        <v>35.268552934475807</v>
      </c>
      <c r="P80">
        <v>23.470153159733918</v>
      </c>
      <c r="Q80">
        <v>4.6108631676190477</v>
      </c>
      <c r="R80">
        <v>17.917677118353346</v>
      </c>
      <c r="S80">
        <v>11.156973931523023</v>
      </c>
      <c r="T80">
        <v>0</v>
      </c>
      <c r="U80">
        <v>59.789703653047553</v>
      </c>
      <c r="V80">
        <v>8.7620628812030077</v>
      </c>
      <c r="W80">
        <v>19.612866013428828</v>
      </c>
      <c r="X80">
        <v>53.225309700891387</v>
      </c>
      <c r="Y80">
        <v>0</v>
      </c>
      <c r="Z80">
        <v>2.7567100165454534</v>
      </c>
      <c r="AA80">
        <v>0</v>
      </c>
      <c r="AB80">
        <v>11.134879346886718</v>
      </c>
      <c r="AC80">
        <v>0</v>
      </c>
      <c r="AD80">
        <v>0</v>
      </c>
      <c r="AE80">
        <v>6.9669080128604843</v>
      </c>
      <c r="AF80">
        <v>5.9214336227180535</v>
      </c>
      <c r="AG80">
        <v>29.076077824399999</v>
      </c>
      <c r="AH80">
        <v>16.014583679999998</v>
      </c>
      <c r="AI80">
        <v>0</v>
      </c>
      <c r="AJ80">
        <v>0</v>
      </c>
      <c r="AK80">
        <v>22.85716783073287</v>
      </c>
      <c r="AL80">
        <v>1.0013731997418243</v>
      </c>
      <c r="AM80">
        <v>0</v>
      </c>
      <c r="AN80">
        <v>0</v>
      </c>
      <c r="AO80">
        <v>0</v>
      </c>
      <c r="AP80">
        <v>0.10831168334714167</v>
      </c>
      <c r="AQ80">
        <v>27.618139771269838</v>
      </c>
      <c r="AR80">
        <v>1.8670591356884048</v>
      </c>
      <c r="AS80">
        <v>2.5591684302705922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966.80727347266657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487.72872731705894</v>
      </c>
      <c r="L81">
        <v>6.0499961172611236</v>
      </c>
      <c r="M81">
        <v>61.389445438121051</v>
      </c>
      <c r="N81">
        <v>49.943129485488129</v>
      </c>
      <c r="O81">
        <v>35.268552934475807</v>
      </c>
      <c r="P81">
        <v>23.470153159733918</v>
      </c>
      <c r="Q81">
        <v>4.6108631676190477</v>
      </c>
      <c r="R81">
        <v>17.917677118353346</v>
      </c>
      <c r="S81">
        <v>11.156973931523023</v>
      </c>
      <c r="T81">
        <v>0</v>
      </c>
      <c r="U81">
        <v>59.789703653047553</v>
      </c>
      <c r="V81">
        <v>8.7620628812030077</v>
      </c>
      <c r="W81">
        <v>19.612866013428828</v>
      </c>
      <c r="X81">
        <v>53.225309700891387</v>
      </c>
      <c r="Y81">
        <v>0</v>
      </c>
      <c r="Z81">
        <v>0</v>
      </c>
      <c r="AA81">
        <v>0</v>
      </c>
      <c r="AB81">
        <v>1.4087648804201047</v>
      </c>
      <c r="AC81">
        <v>0</v>
      </c>
      <c r="AD81">
        <v>0</v>
      </c>
      <c r="AE81">
        <v>6.9669080128604843</v>
      </c>
      <c r="AF81">
        <v>5.9214336227180535</v>
      </c>
      <c r="AG81">
        <v>29.076077824399999</v>
      </c>
      <c r="AH81">
        <v>8.0072918399999988</v>
      </c>
      <c r="AI81">
        <v>0</v>
      </c>
      <c r="AJ81">
        <v>0</v>
      </c>
      <c r="AK81">
        <v>22.85716783073287</v>
      </c>
      <c r="AL81">
        <v>1.0013731997418243</v>
      </c>
      <c r="AM81">
        <v>0</v>
      </c>
      <c r="AN81">
        <v>0</v>
      </c>
      <c r="AO81">
        <v>0</v>
      </c>
      <c r="AP81">
        <v>0.10831168334714167</v>
      </c>
      <c r="AQ81">
        <v>27.618139771269838</v>
      </c>
      <c r="AR81">
        <v>1.1669118499999995</v>
      </c>
      <c r="AS81">
        <v>2.5591684302705922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945.61700986396625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487.72872731705894</v>
      </c>
      <c r="L82">
        <v>6.0499961172611236</v>
      </c>
      <c r="M82">
        <v>61.389445438121051</v>
      </c>
      <c r="N82">
        <v>49.943129485488129</v>
      </c>
      <c r="O82">
        <v>35.268552934475807</v>
      </c>
      <c r="P82">
        <v>23.470153159733918</v>
      </c>
      <c r="Q82">
        <v>4.6108631676190477</v>
      </c>
      <c r="R82">
        <v>17.917677118353346</v>
      </c>
      <c r="S82">
        <v>11.156973931523023</v>
      </c>
      <c r="T82">
        <v>0</v>
      </c>
      <c r="U82">
        <v>59.789703653047553</v>
      </c>
      <c r="V82">
        <v>8.7620628812030077</v>
      </c>
      <c r="W82">
        <v>19.612866013428828</v>
      </c>
      <c r="X82">
        <v>53.225309700891387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6.9669080128604843</v>
      </c>
      <c r="AF82">
        <v>5.9214336227180535</v>
      </c>
      <c r="AG82">
        <v>29.076077824399999</v>
      </c>
      <c r="AH82">
        <v>0</v>
      </c>
      <c r="AI82">
        <v>0</v>
      </c>
      <c r="AJ82">
        <v>0</v>
      </c>
      <c r="AK82">
        <v>22.85716783073287</v>
      </c>
      <c r="AL82">
        <v>1.0013731997418243</v>
      </c>
      <c r="AM82">
        <v>0</v>
      </c>
      <c r="AN82">
        <v>0</v>
      </c>
      <c r="AO82">
        <v>0</v>
      </c>
      <c r="AP82">
        <v>0.10831168334714167</v>
      </c>
      <c r="AQ82">
        <v>17.571357878730158</v>
      </c>
      <c r="AR82">
        <v>1.1669118499999995</v>
      </c>
      <c r="AS82">
        <v>2.5591684302705922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926.15417125100646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487.72872731705894</v>
      </c>
      <c r="L83">
        <v>6.0499961172611236</v>
      </c>
      <c r="M83">
        <v>61.389445438121051</v>
      </c>
      <c r="N83">
        <v>49.943129485488129</v>
      </c>
      <c r="O83">
        <v>35.268552934475807</v>
      </c>
      <c r="P83">
        <v>23.470153159733918</v>
      </c>
      <c r="Q83">
        <v>4.6108631676190477</v>
      </c>
      <c r="R83">
        <v>17.917677118353346</v>
      </c>
      <c r="S83">
        <v>11.156973931523023</v>
      </c>
      <c r="T83">
        <v>0</v>
      </c>
      <c r="U83">
        <v>59.789703653047553</v>
      </c>
      <c r="V83">
        <v>8.7620628812030077</v>
      </c>
      <c r="W83">
        <v>19.612866013428828</v>
      </c>
      <c r="X83">
        <v>53.225309700891387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6.9669080128604843</v>
      </c>
      <c r="AF83">
        <v>5.9214336227180535</v>
      </c>
      <c r="AG83">
        <v>29.076077824399999</v>
      </c>
      <c r="AH83">
        <v>0</v>
      </c>
      <c r="AI83">
        <v>0</v>
      </c>
      <c r="AJ83">
        <v>0</v>
      </c>
      <c r="AK83">
        <v>22.85716783073287</v>
      </c>
      <c r="AL83">
        <v>1.0013731997418243</v>
      </c>
      <c r="AM83">
        <v>0</v>
      </c>
      <c r="AN83">
        <v>0</v>
      </c>
      <c r="AO83">
        <v>0</v>
      </c>
      <c r="AP83">
        <v>0.10831168334714167</v>
      </c>
      <c r="AQ83">
        <v>17.571357878730158</v>
      </c>
      <c r="AR83">
        <v>1.1669118499999995</v>
      </c>
      <c r="AS83">
        <v>2.5591684302705922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926.15417125100646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487.94520562832724</v>
      </c>
      <c r="L84">
        <v>6.0499961172611236</v>
      </c>
      <c r="M84">
        <v>61.389445438121051</v>
      </c>
      <c r="N84">
        <v>49.943129485488129</v>
      </c>
      <c r="O84">
        <v>35.268552934475807</v>
      </c>
      <c r="P84">
        <v>23.470153159733918</v>
      </c>
      <c r="Q84">
        <v>4.6108631676190477</v>
      </c>
      <c r="R84">
        <v>17.917677118353346</v>
      </c>
      <c r="S84">
        <v>11.156973931523023</v>
      </c>
      <c r="T84">
        <v>0</v>
      </c>
      <c r="U84">
        <v>59.789703653047553</v>
      </c>
      <c r="V84">
        <v>8.7620628812030077</v>
      </c>
      <c r="W84">
        <v>19.612866013428828</v>
      </c>
      <c r="X84">
        <v>53.225309700891387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6.9669080128604843</v>
      </c>
      <c r="AF84">
        <v>5.9214336227180535</v>
      </c>
      <c r="AG84">
        <v>29.076077824399999</v>
      </c>
      <c r="AH84">
        <v>0</v>
      </c>
      <c r="AI84">
        <v>0</v>
      </c>
      <c r="AJ84">
        <v>0</v>
      </c>
      <c r="AK84">
        <v>22.85716783073287</v>
      </c>
      <c r="AL84">
        <v>1.0013731997418243</v>
      </c>
      <c r="AM84">
        <v>0</v>
      </c>
      <c r="AN84">
        <v>0</v>
      </c>
      <c r="AO84">
        <v>0</v>
      </c>
      <c r="AP84">
        <v>0.10831168334714167</v>
      </c>
      <c r="AQ84">
        <v>17.571357878730158</v>
      </c>
      <c r="AR84">
        <v>1.1669118499999995</v>
      </c>
      <c r="AS84">
        <v>2.5591684302705922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926.37064956227471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487.73337236527016</v>
      </c>
      <c r="L85">
        <v>6.0499391524725281</v>
      </c>
      <c r="M85">
        <v>61.389445438121051</v>
      </c>
      <c r="N85">
        <v>49.943129485488129</v>
      </c>
      <c r="O85">
        <v>35.268552934475807</v>
      </c>
      <c r="P85">
        <v>23.470153159733918</v>
      </c>
      <c r="Q85">
        <v>4.6098606608606563</v>
      </c>
      <c r="R85">
        <v>17.917677118353346</v>
      </c>
      <c r="S85">
        <v>11.150540872807017</v>
      </c>
      <c r="T85">
        <v>0</v>
      </c>
      <c r="U85">
        <v>59.789703653047553</v>
      </c>
      <c r="V85">
        <v>8.7620628812030077</v>
      </c>
      <c r="W85">
        <v>19.612866013428828</v>
      </c>
      <c r="X85">
        <v>53.225309700891387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6.9669080128604843</v>
      </c>
      <c r="AF85">
        <v>5.9214336227180535</v>
      </c>
      <c r="AG85">
        <v>29.076077824399999</v>
      </c>
      <c r="AH85">
        <v>0</v>
      </c>
      <c r="AI85">
        <v>0</v>
      </c>
      <c r="AJ85">
        <v>0</v>
      </c>
      <c r="AK85">
        <v>22.85716783073287</v>
      </c>
      <c r="AL85">
        <v>1.0013731997418243</v>
      </c>
      <c r="AM85">
        <v>0</v>
      </c>
      <c r="AN85">
        <v>0</v>
      </c>
      <c r="AO85">
        <v>0</v>
      </c>
      <c r="AP85">
        <v>0.10831168334714167</v>
      </c>
      <c r="AQ85">
        <v>17.571357878730158</v>
      </c>
      <c r="AR85">
        <v>1.1669118499999995</v>
      </c>
      <c r="AS85">
        <v>2.5591684302705922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926.15132376895474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487.94285060344555</v>
      </c>
      <c r="L86">
        <v>6.0499391524725281</v>
      </c>
      <c r="M86">
        <v>61.389445438121051</v>
      </c>
      <c r="N86">
        <v>49.943129485488129</v>
      </c>
      <c r="O86">
        <v>35.268552934475807</v>
      </c>
      <c r="P86">
        <v>23.470153159733918</v>
      </c>
      <c r="Q86">
        <v>4.6098606608606563</v>
      </c>
      <c r="R86">
        <v>17.917677118353346</v>
      </c>
      <c r="S86">
        <v>11.150540872807017</v>
      </c>
      <c r="T86">
        <v>0</v>
      </c>
      <c r="U86">
        <v>59.789703653047553</v>
      </c>
      <c r="V86">
        <v>8.7620628812030077</v>
      </c>
      <c r="W86">
        <v>19.612866013428828</v>
      </c>
      <c r="X86">
        <v>53.225309700891387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6.9669080128604843</v>
      </c>
      <c r="AF86">
        <v>5.9214336227180535</v>
      </c>
      <c r="AG86">
        <v>29.076077824399999</v>
      </c>
      <c r="AH86">
        <v>0</v>
      </c>
      <c r="AI86">
        <v>0</v>
      </c>
      <c r="AJ86">
        <v>0</v>
      </c>
      <c r="AK86">
        <v>22.85716783073287</v>
      </c>
      <c r="AL86">
        <v>1.0013731997418243</v>
      </c>
      <c r="AM86">
        <v>0</v>
      </c>
      <c r="AN86">
        <v>0</v>
      </c>
      <c r="AO86">
        <v>0</v>
      </c>
      <c r="AP86">
        <v>0.10831168334714167</v>
      </c>
      <c r="AQ86">
        <v>17.571357878730158</v>
      </c>
      <c r="AR86">
        <v>1.1669118499999995</v>
      </c>
      <c r="AS86">
        <v>2.5591684302705922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926.36080200713002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487.94122214520729</v>
      </c>
      <c r="L87">
        <v>6.0499411954532452</v>
      </c>
      <c r="M87">
        <v>61.389445438121051</v>
      </c>
      <c r="N87">
        <v>49.943129485488129</v>
      </c>
      <c r="O87">
        <v>35.268552934475807</v>
      </c>
      <c r="P87">
        <v>23.470153159733918</v>
      </c>
      <c r="Q87">
        <v>4.6098606608606563</v>
      </c>
      <c r="R87">
        <v>18.617586380789021</v>
      </c>
      <c r="S87">
        <v>11.150540872807017</v>
      </c>
      <c r="T87">
        <v>0</v>
      </c>
      <c r="U87">
        <v>59.789703653047553</v>
      </c>
      <c r="V87">
        <v>7.6664376428162564</v>
      </c>
      <c r="W87">
        <v>19.612866013428828</v>
      </c>
      <c r="X87">
        <v>53.225309700891387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6.9669080128604843</v>
      </c>
      <c r="AF87">
        <v>5.9214336227180535</v>
      </c>
      <c r="AG87">
        <v>29.076077824399999</v>
      </c>
      <c r="AH87">
        <v>0</v>
      </c>
      <c r="AI87">
        <v>0</v>
      </c>
      <c r="AJ87">
        <v>0</v>
      </c>
      <c r="AK87">
        <v>22.85716783073287</v>
      </c>
      <c r="AL87">
        <v>1.0013731997418243</v>
      </c>
      <c r="AM87">
        <v>0</v>
      </c>
      <c r="AN87">
        <v>0</v>
      </c>
      <c r="AO87">
        <v>0</v>
      </c>
      <c r="AP87">
        <v>0.10831168334714167</v>
      </c>
      <c r="AQ87">
        <v>17.571357878730158</v>
      </c>
      <c r="AR87">
        <v>1.1669118499999995</v>
      </c>
      <c r="AS87">
        <v>1.9904641394588165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925.39475532510983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487.94122214520729</v>
      </c>
      <c r="L88">
        <v>6.2801141671484562</v>
      </c>
      <c r="M88">
        <v>61.389445438121051</v>
      </c>
      <c r="N88">
        <v>49.943129485488129</v>
      </c>
      <c r="O88">
        <v>35.268552934475807</v>
      </c>
      <c r="P88">
        <v>23.470153159733918</v>
      </c>
      <c r="Q88">
        <v>4.6098606608606563</v>
      </c>
      <c r="R88">
        <v>18.617586380789021</v>
      </c>
      <c r="S88">
        <v>11.150540872807017</v>
      </c>
      <c r="T88">
        <v>0</v>
      </c>
      <c r="U88">
        <v>59.789703653047553</v>
      </c>
      <c r="V88">
        <v>7.6664376428162564</v>
      </c>
      <c r="W88">
        <v>19.612866013428828</v>
      </c>
      <c r="X88">
        <v>53.225309700891387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6.9669080128604843</v>
      </c>
      <c r="AF88">
        <v>5.9214336227180535</v>
      </c>
      <c r="AG88">
        <v>29.076077824399999</v>
      </c>
      <c r="AH88">
        <v>0</v>
      </c>
      <c r="AI88">
        <v>0</v>
      </c>
      <c r="AJ88">
        <v>0</v>
      </c>
      <c r="AK88">
        <v>22.85716783073287</v>
      </c>
      <c r="AL88">
        <v>1.0013731997418243</v>
      </c>
      <c r="AM88">
        <v>0</v>
      </c>
      <c r="AN88">
        <v>0</v>
      </c>
      <c r="AO88">
        <v>0</v>
      </c>
      <c r="AP88">
        <v>0.10831168334714167</v>
      </c>
      <c r="AQ88">
        <v>17.571357878730158</v>
      </c>
      <c r="AR88">
        <v>16.803530464311585</v>
      </c>
      <c r="AS88">
        <v>1.9904641394588165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941.26154691111651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433.16999339352577</v>
      </c>
      <c r="L89">
        <v>6.0702092818769131</v>
      </c>
      <c r="M89">
        <v>61.389445438121051</v>
      </c>
      <c r="N89">
        <v>49.943129485488129</v>
      </c>
      <c r="O89">
        <v>35.268552934475807</v>
      </c>
      <c r="P89">
        <v>23.470153159733918</v>
      </c>
      <c r="Q89">
        <v>4.6098606608606563</v>
      </c>
      <c r="R89">
        <v>18.617586380789021</v>
      </c>
      <c r="S89">
        <v>11.150540872807017</v>
      </c>
      <c r="T89">
        <v>0</v>
      </c>
      <c r="U89">
        <v>59.789703653047553</v>
      </c>
      <c r="V89">
        <v>7.6664376428162564</v>
      </c>
      <c r="W89">
        <v>19.612866013428828</v>
      </c>
      <c r="X89">
        <v>53.225309700891387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6.9669080128604843</v>
      </c>
      <c r="AF89">
        <v>5.9214336227180535</v>
      </c>
      <c r="AG89">
        <v>29.076077824399999</v>
      </c>
      <c r="AH89">
        <v>0</v>
      </c>
      <c r="AI89">
        <v>0</v>
      </c>
      <c r="AJ89">
        <v>0</v>
      </c>
      <c r="AK89">
        <v>22.85716783073287</v>
      </c>
      <c r="AL89">
        <v>1.0013731997418243</v>
      </c>
      <c r="AM89">
        <v>0</v>
      </c>
      <c r="AN89">
        <v>0</v>
      </c>
      <c r="AO89">
        <v>0</v>
      </c>
      <c r="AP89">
        <v>0.10831168334714167</v>
      </c>
      <c r="AQ89">
        <v>9.2060463593650788</v>
      </c>
      <c r="AR89">
        <v>16.803530464311585</v>
      </c>
      <c r="AS89">
        <v>1.9904641394588165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877.91510175479846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385.03999353430868</v>
      </c>
      <c r="L90">
        <v>6.0501188660432144</v>
      </c>
      <c r="M90">
        <v>61.389445438121051</v>
      </c>
      <c r="N90">
        <v>49.943129485488129</v>
      </c>
      <c r="O90">
        <v>35.268552934475807</v>
      </c>
      <c r="P90">
        <v>23.470153159733918</v>
      </c>
      <c r="Q90">
        <v>4.6098606608606563</v>
      </c>
      <c r="R90">
        <v>17.918076352097128</v>
      </c>
      <c r="S90">
        <v>11.159489317476732</v>
      </c>
      <c r="T90">
        <v>0</v>
      </c>
      <c r="U90">
        <v>59.789703653047553</v>
      </c>
      <c r="V90">
        <v>7.6664376428162564</v>
      </c>
      <c r="W90">
        <v>19.612866013428828</v>
      </c>
      <c r="X90">
        <v>53.225309700891387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6.9669080128604843</v>
      </c>
      <c r="AF90">
        <v>5.9214336227180535</v>
      </c>
      <c r="AG90">
        <v>29.076077824399999</v>
      </c>
      <c r="AH90">
        <v>0</v>
      </c>
      <c r="AI90">
        <v>0</v>
      </c>
      <c r="AJ90">
        <v>0</v>
      </c>
      <c r="AK90">
        <v>22.85716783073287</v>
      </c>
      <c r="AL90">
        <v>1.0013731997418243</v>
      </c>
      <c r="AM90">
        <v>0</v>
      </c>
      <c r="AN90">
        <v>0</v>
      </c>
      <c r="AO90">
        <v>0</v>
      </c>
      <c r="AP90">
        <v>0.10831168334714167</v>
      </c>
      <c r="AQ90">
        <v>9.2060463593650788</v>
      </c>
      <c r="AR90">
        <v>1.8670591356884048</v>
      </c>
      <c r="AS90">
        <v>1.9904641394588165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814.13797856710221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336.90999370673393</v>
      </c>
      <c r="L91">
        <v>6.0501188660432144</v>
      </c>
      <c r="M91">
        <v>61.389445438121051</v>
      </c>
      <c r="N91">
        <v>49.943129485488129</v>
      </c>
      <c r="O91">
        <v>35.268552934475807</v>
      </c>
      <c r="P91">
        <v>23.470153159733918</v>
      </c>
      <c r="Q91">
        <v>4.6098606608606563</v>
      </c>
      <c r="R91">
        <v>17.918076352097128</v>
      </c>
      <c r="S91">
        <v>11.159489317476732</v>
      </c>
      <c r="T91">
        <v>0</v>
      </c>
      <c r="U91">
        <v>59.789703653047553</v>
      </c>
      <c r="V91">
        <v>7.6664376428162564</v>
      </c>
      <c r="W91">
        <v>19.612866013428828</v>
      </c>
      <c r="X91">
        <v>53.778307134029845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0.8136377817614967</v>
      </c>
      <c r="AF91">
        <v>5.9214336227180535</v>
      </c>
      <c r="AG91">
        <v>29.076077824399999</v>
      </c>
      <c r="AH91">
        <v>0</v>
      </c>
      <c r="AI91">
        <v>0</v>
      </c>
      <c r="AJ91">
        <v>0</v>
      </c>
      <c r="AK91">
        <v>22.85716783073287</v>
      </c>
      <c r="AL91">
        <v>1.0013731997418243</v>
      </c>
      <c r="AM91">
        <v>0</v>
      </c>
      <c r="AN91">
        <v>0</v>
      </c>
      <c r="AO91">
        <v>0</v>
      </c>
      <c r="AP91">
        <v>0.10831168334714167</v>
      </c>
      <c r="AQ91">
        <v>9.2060463593650788</v>
      </c>
      <c r="AR91">
        <v>1.1669118499999995</v>
      </c>
      <c r="AS91">
        <v>1.9904641394588165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759.70755865587864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336.90999370673393</v>
      </c>
      <c r="L92">
        <v>6.0501188660432144</v>
      </c>
      <c r="M92">
        <v>61.389445438121051</v>
      </c>
      <c r="N92">
        <v>49.943129485488129</v>
      </c>
      <c r="O92">
        <v>35.268552934475807</v>
      </c>
      <c r="P92">
        <v>23.470153159733918</v>
      </c>
      <c r="Q92">
        <v>4.6098606608606563</v>
      </c>
      <c r="R92">
        <v>17.921284076847289</v>
      </c>
      <c r="S92">
        <v>11.159489317476732</v>
      </c>
      <c r="T92">
        <v>0</v>
      </c>
      <c r="U92">
        <v>59.789703653047553</v>
      </c>
      <c r="V92">
        <v>7.6664376428162564</v>
      </c>
      <c r="W92">
        <v>19.612866013428828</v>
      </c>
      <c r="X92">
        <v>59.529388350211264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0.8136377817614967</v>
      </c>
      <c r="AF92">
        <v>5.9214336227180535</v>
      </c>
      <c r="AG92">
        <v>29.076077824399999</v>
      </c>
      <c r="AH92">
        <v>0</v>
      </c>
      <c r="AI92">
        <v>0</v>
      </c>
      <c r="AJ92">
        <v>0</v>
      </c>
      <c r="AK92">
        <v>22.85716783073287</v>
      </c>
      <c r="AL92">
        <v>1.0013731997418243</v>
      </c>
      <c r="AM92">
        <v>0</v>
      </c>
      <c r="AN92">
        <v>0</v>
      </c>
      <c r="AO92">
        <v>0</v>
      </c>
      <c r="AP92">
        <v>0.10831168334714167</v>
      </c>
      <c r="AQ92">
        <v>9.2060463593650788</v>
      </c>
      <c r="AR92">
        <v>1.1669118499999995</v>
      </c>
      <c r="AS92">
        <v>1.9904641394588165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765.46184759681012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269.52850037062899</v>
      </c>
      <c r="L93">
        <v>6.0501188660432144</v>
      </c>
      <c r="M93">
        <v>61.389445438121051</v>
      </c>
      <c r="N93">
        <v>49.943129485488129</v>
      </c>
      <c r="O93">
        <v>35.268552934475807</v>
      </c>
      <c r="P93">
        <v>23.470153159733918</v>
      </c>
      <c r="Q93">
        <v>4.6098606608606563</v>
      </c>
      <c r="R93">
        <v>17.921284076847289</v>
      </c>
      <c r="S93">
        <v>11.159489317476732</v>
      </c>
      <c r="T93">
        <v>0</v>
      </c>
      <c r="U93">
        <v>59.789703653047553</v>
      </c>
      <c r="V93">
        <v>7.6664376428162564</v>
      </c>
      <c r="W93">
        <v>19.612866013428828</v>
      </c>
      <c r="X93">
        <v>59.529388350211264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0.8136377817614967</v>
      </c>
      <c r="AF93">
        <v>5.9214336227180535</v>
      </c>
      <c r="AG93">
        <v>29.076077824399999</v>
      </c>
      <c r="AH93">
        <v>0</v>
      </c>
      <c r="AI93">
        <v>0</v>
      </c>
      <c r="AJ93">
        <v>0</v>
      </c>
      <c r="AK93">
        <v>22.85716783073287</v>
      </c>
      <c r="AL93">
        <v>1.0013731997418243</v>
      </c>
      <c r="AM93">
        <v>0</v>
      </c>
      <c r="AN93">
        <v>0</v>
      </c>
      <c r="AO93">
        <v>0</v>
      </c>
      <c r="AP93">
        <v>0.10831168334714167</v>
      </c>
      <c r="AQ93">
        <v>0</v>
      </c>
      <c r="AR93">
        <v>1.1669118499999995</v>
      </c>
      <c r="AS93">
        <v>1.9904641394588165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688.87430790133999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269.52850037062899</v>
      </c>
      <c r="L94">
        <v>6.0501188660432144</v>
      </c>
      <c r="M94">
        <v>61.389445438121051</v>
      </c>
      <c r="N94">
        <v>49.943129485488129</v>
      </c>
      <c r="O94">
        <v>35.268552934475807</v>
      </c>
      <c r="P94">
        <v>23.470153159733918</v>
      </c>
      <c r="Q94">
        <v>4.6098606608606563</v>
      </c>
      <c r="R94">
        <v>17.921284076847289</v>
      </c>
      <c r="S94">
        <v>11.159489317476732</v>
      </c>
      <c r="T94">
        <v>0</v>
      </c>
      <c r="U94">
        <v>59.789703653047553</v>
      </c>
      <c r="V94">
        <v>7.6664376428162564</v>
      </c>
      <c r="W94">
        <v>19.612866013428828</v>
      </c>
      <c r="X94">
        <v>59.529388350211264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0.8136377817614967</v>
      </c>
      <c r="AF94">
        <v>5.9214336227180535</v>
      </c>
      <c r="AG94">
        <v>29.076077824399999</v>
      </c>
      <c r="AH94">
        <v>0</v>
      </c>
      <c r="AI94">
        <v>0</v>
      </c>
      <c r="AJ94">
        <v>0</v>
      </c>
      <c r="AK94">
        <v>22.85716783073287</v>
      </c>
      <c r="AL94">
        <v>1.0013731997418243</v>
      </c>
      <c r="AM94">
        <v>0</v>
      </c>
      <c r="AN94">
        <v>0</v>
      </c>
      <c r="AO94">
        <v>0</v>
      </c>
      <c r="AP94">
        <v>0.10831168334714167</v>
      </c>
      <c r="AQ94">
        <v>0</v>
      </c>
      <c r="AR94">
        <v>1.1669118499999995</v>
      </c>
      <c r="AS94">
        <v>1.9904641394588165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688.87430790133999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269.52850037062899</v>
      </c>
      <c r="L95">
        <v>3.3699315839488579</v>
      </c>
      <c r="M95">
        <v>61.389445438121051</v>
      </c>
      <c r="N95">
        <v>49.943129485488129</v>
      </c>
      <c r="O95">
        <v>35.268552934475807</v>
      </c>
      <c r="P95">
        <v>23.470153159733918</v>
      </c>
      <c r="Q95">
        <v>3.3645933821805398</v>
      </c>
      <c r="R95">
        <v>13.367890842969775</v>
      </c>
      <c r="S95">
        <v>6.7401355227882034</v>
      </c>
      <c r="T95">
        <v>0</v>
      </c>
      <c r="U95">
        <v>59.789703653047553</v>
      </c>
      <c r="V95">
        <v>6.3080522801697985</v>
      </c>
      <c r="W95">
        <v>11.788339556596199</v>
      </c>
      <c r="X95">
        <v>30.281281924832744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0.8136377817614967</v>
      </c>
      <c r="AF95">
        <v>5.9214336227180535</v>
      </c>
      <c r="AG95">
        <v>29.076077824399999</v>
      </c>
      <c r="AH95">
        <v>0</v>
      </c>
      <c r="AI95">
        <v>0</v>
      </c>
      <c r="AJ95">
        <v>0</v>
      </c>
      <c r="AK95">
        <v>22.85716783073287</v>
      </c>
      <c r="AL95">
        <v>1.0013731997418243</v>
      </c>
      <c r="AM95">
        <v>0</v>
      </c>
      <c r="AN95">
        <v>0</v>
      </c>
      <c r="AO95">
        <v>0</v>
      </c>
      <c r="AP95">
        <v>0.10831168334714167</v>
      </c>
      <c r="AQ95">
        <v>0</v>
      </c>
      <c r="AR95">
        <v>1.1669118499999995</v>
      </c>
      <c r="AS95">
        <v>1.9904641394588165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637.54508806714182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269.52850037062899</v>
      </c>
      <c r="L96">
        <v>3.3699315839488579</v>
      </c>
      <c r="M96">
        <v>61.389445438121051</v>
      </c>
      <c r="N96">
        <v>49.943129485488129</v>
      </c>
      <c r="O96">
        <v>35.268552934475807</v>
      </c>
      <c r="P96">
        <v>23.470153159733918</v>
      </c>
      <c r="Q96">
        <v>3.3645933821805398</v>
      </c>
      <c r="R96">
        <v>10.753749434968018</v>
      </c>
      <c r="S96">
        <v>6.7401355227882034</v>
      </c>
      <c r="T96">
        <v>0</v>
      </c>
      <c r="U96">
        <v>59.789703653047553</v>
      </c>
      <c r="V96">
        <v>6.3080522801697985</v>
      </c>
      <c r="W96">
        <v>11.546564655831741</v>
      </c>
      <c r="X96">
        <v>30.281281924832744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0.8136377817614967</v>
      </c>
      <c r="AF96">
        <v>5.9214336227180535</v>
      </c>
      <c r="AG96">
        <v>29.076077824399999</v>
      </c>
      <c r="AH96">
        <v>0</v>
      </c>
      <c r="AI96">
        <v>0</v>
      </c>
      <c r="AJ96">
        <v>0</v>
      </c>
      <c r="AK96">
        <v>22.85716783073287</v>
      </c>
      <c r="AL96">
        <v>1.0013731997418243</v>
      </c>
      <c r="AM96">
        <v>0</v>
      </c>
      <c r="AN96">
        <v>0</v>
      </c>
      <c r="AO96">
        <v>0</v>
      </c>
      <c r="AP96">
        <v>0.10831168334714167</v>
      </c>
      <c r="AQ96">
        <v>0</v>
      </c>
      <c r="AR96">
        <v>1.1669118499999995</v>
      </c>
      <c r="AS96">
        <v>1.9904641394588165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634.68917175837566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269.52850037062899</v>
      </c>
      <c r="L97">
        <v>3.3699315839488579</v>
      </c>
      <c r="M97">
        <v>61.389445438121051</v>
      </c>
      <c r="N97">
        <v>49.943129485488129</v>
      </c>
      <c r="O97">
        <v>35.268552934475807</v>
      </c>
      <c r="P97">
        <v>23.470153159733918</v>
      </c>
      <c r="Q97">
        <v>3.3645933821805398</v>
      </c>
      <c r="R97">
        <v>10.586517351795759</v>
      </c>
      <c r="S97">
        <v>6.7401355227882034</v>
      </c>
      <c r="T97">
        <v>0</v>
      </c>
      <c r="U97">
        <v>59.789703653047553</v>
      </c>
      <c r="V97">
        <v>6.3080522801697985</v>
      </c>
      <c r="W97">
        <v>11.546564655831741</v>
      </c>
      <c r="X97">
        <v>30.281281924832744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0.8136377817614967</v>
      </c>
      <c r="AF97">
        <v>5.9214336227180535</v>
      </c>
      <c r="AG97">
        <v>29.076077824399999</v>
      </c>
      <c r="AH97">
        <v>0</v>
      </c>
      <c r="AI97">
        <v>0</v>
      </c>
      <c r="AJ97">
        <v>0</v>
      </c>
      <c r="AK97">
        <v>22.85716783073287</v>
      </c>
      <c r="AL97">
        <v>1.0013731997418243</v>
      </c>
      <c r="AM97">
        <v>0</v>
      </c>
      <c r="AN97">
        <v>0</v>
      </c>
      <c r="AO97">
        <v>0</v>
      </c>
      <c r="AP97">
        <v>0.10831168334714167</v>
      </c>
      <c r="AQ97">
        <v>0</v>
      </c>
      <c r="AR97">
        <v>1.1669118499999995</v>
      </c>
      <c r="AS97">
        <v>1.9904641394588165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634.52193967520338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269.52850037062899</v>
      </c>
      <c r="L98">
        <v>3.3699315839488579</v>
      </c>
      <c r="M98">
        <v>61.389445438121051</v>
      </c>
      <c r="N98">
        <v>49.943129485488129</v>
      </c>
      <c r="O98">
        <v>35.268552934475807</v>
      </c>
      <c r="P98">
        <v>23.470153159733918</v>
      </c>
      <c r="Q98">
        <v>3.3645933821805398</v>
      </c>
      <c r="R98">
        <v>10.591137471606649</v>
      </c>
      <c r="S98">
        <v>6.7408401164309035</v>
      </c>
      <c r="T98">
        <v>0</v>
      </c>
      <c r="U98">
        <v>59.789703653047553</v>
      </c>
      <c r="V98">
        <v>6.3080522801697985</v>
      </c>
      <c r="W98">
        <v>11.546564655831741</v>
      </c>
      <c r="X98">
        <v>30.281281924832744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0.8136377817614967</v>
      </c>
      <c r="AF98">
        <v>5.9214336227180535</v>
      </c>
      <c r="AG98">
        <v>29.076077824399999</v>
      </c>
      <c r="AH98">
        <v>0</v>
      </c>
      <c r="AI98">
        <v>0</v>
      </c>
      <c r="AJ98">
        <v>0</v>
      </c>
      <c r="AK98">
        <v>22.85716783073287</v>
      </c>
      <c r="AL98">
        <v>1.0013731997418243</v>
      </c>
      <c r="AM98">
        <v>0</v>
      </c>
      <c r="AN98">
        <v>0</v>
      </c>
      <c r="AO98">
        <v>0</v>
      </c>
      <c r="AP98">
        <v>0.10831168334714167</v>
      </c>
      <c r="AQ98">
        <v>0</v>
      </c>
      <c r="AR98">
        <v>1.1669118499999995</v>
      </c>
      <c r="AS98">
        <v>1.9904641394588165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634.52726438865693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8.8283636952284343</v>
      </c>
      <c r="L99">
        <f t="shared" si="2"/>
        <v>0.11752446623824345</v>
      </c>
      <c r="M99">
        <f t="shared" si="2"/>
        <v>1.4590165205586978</v>
      </c>
      <c r="N99">
        <f t="shared" si="2"/>
        <v>1.198635107651715</v>
      </c>
      <c r="O99">
        <f t="shared" si="2"/>
        <v>0.84644527042741913</v>
      </c>
      <c r="P99">
        <f t="shared" si="2"/>
        <v>0.56622333411038051</v>
      </c>
      <c r="Q99">
        <f t="shared" si="2"/>
        <v>9.9363712221693559E-2</v>
      </c>
      <c r="R99">
        <f t="shared" si="2"/>
        <v>0.34991651348059094</v>
      </c>
      <c r="S99">
        <f t="shared" si="2"/>
        <v>0.21856298182757286</v>
      </c>
      <c r="T99">
        <f t="shared" si="2"/>
        <v>0</v>
      </c>
      <c r="U99">
        <f t="shared" si="2"/>
        <v>1.4349528876731417</v>
      </c>
      <c r="V99">
        <f t="shared" si="2"/>
        <v>0.17037995928909874</v>
      </c>
      <c r="W99">
        <f t="shared" si="2"/>
        <v>0.39336829066207024</v>
      </c>
      <c r="X99">
        <f t="shared" si="2"/>
        <v>1.1014619363460967</v>
      </c>
      <c r="Y99">
        <f t="shared" si="2"/>
        <v>0</v>
      </c>
      <c r="Z99">
        <f t="shared" si="2"/>
        <v>2.7342954721318178E-2</v>
      </c>
      <c r="AA99">
        <f t="shared" si="2"/>
        <v>3.5673738112974689E-2</v>
      </c>
      <c r="AB99">
        <f t="shared" si="2"/>
        <v>4.315329238334583E-2</v>
      </c>
      <c r="AC99">
        <f t="shared" si="2"/>
        <v>0</v>
      </c>
      <c r="AD99">
        <f t="shared" si="2"/>
        <v>3.4893437065253594E-2</v>
      </c>
      <c r="AE99">
        <f t="shared" si="2"/>
        <v>0.10503736822739655</v>
      </c>
      <c r="AF99">
        <f t="shared" si="2"/>
        <v>0.18718310134533453</v>
      </c>
      <c r="AG99">
        <f t="shared" si="2"/>
        <v>0.69782586778559941</v>
      </c>
      <c r="AH99">
        <f t="shared" si="2"/>
        <v>0.22514502768753955</v>
      </c>
      <c r="AI99">
        <f t="shared" si="2"/>
        <v>0</v>
      </c>
      <c r="AJ99">
        <f t="shared" si="2"/>
        <v>0</v>
      </c>
      <c r="AK99">
        <f t="shared" si="2"/>
        <v>0.54857202793758875</v>
      </c>
      <c r="AL99">
        <f t="shared" si="2"/>
        <v>0.13960815319969863</v>
      </c>
      <c r="AM99">
        <f t="shared" si="2"/>
        <v>2.0286076886909227E-2</v>
      </c>
      <c r="AN99">
        <f t="shared" si="2"/>
        <v>0</v>
      </c>
      <c r="AO99">
        <f t="shared" si="2"/>
        <v>0</v>
      </c>
      <c r="AP99">
        <f t="shared" si="2"/>
        <v>3.5472089471830972E-3</v>
      </c>
      <c r="AQ99">
        <f t="shared" si="2"/>
        <v>0.3194792393732937</v>
      </c>
      <c r="AR99">
        <f t="shared" si="2"/>
        <v>7.2990336634759956E-2</v>
      </c>
      <c r="AS99">
        <f t="shared" si="2"/>
        <v>7.0320257011448187E-2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19.315272763034805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85.669592251527277</v>
      </c>
      <c r="L3">
        <v>23.099661450924611</v>
      </c>
      <c r="M3">
        <v>0</v>
      </c>
      <c r="N3">
        <v>28.881809762532985</v>
      </c>
      <c r="O3">
        <v>24.249005065524194</v>
      </c>
      <c r="P3">
        <v>59.910261663330296</v>
      </c>
      <c r="Q3">
        <v>1.9204929095354524</v>
      </c>
      <c r="R3">
        <v>5.999420579064588</v>
      </c>
      <c r="S3">
        <v>3.8505618359112308</v>
      </c>
      <c r="T3">
        <v>0</v>
      </c>
      <c r="U3">
        <v>318.57842096985934</v>
      </c>
      <c r="V3">
        <v>2.8896641901408451</v>
      </c>
      <c r="W3">
        <v>5.8889337110297104</v>
      </c>
      <c r="X3">
        <v>19.410774810644835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0.4705670862042089</v>
      </c>
      <c r="AF3">
        <v>0</v>
      </c>
      <c r="AG3">
        <v>0</v>
      </c>
      <c r="AH3">
        <v>0</v>
      </c>
      <c r="AI3">
        <v>0</v>
      </c>
      <c r="AJ3">
        <v>0</v>
      </c>
      <c r="AK3">
        <v>13.216478636249017</v>
      </c>
      <c r="AL3">
        <v>0.34087580025817565</v>
      </c>
      <c r="AM3">
        <v>0</v>
      </c>
      <c r="AN3">
        <v>0</v>
      </c>
      <c r="AO3">
        <v>0</v>
      </c>
      <c r="AP3">
        <v>0.43841382855310695</v>
      </c>
      <c r="AQ3">
        <v>0</v>
      </c>
      <c r="AR3">
        <v>0.53982613079710129</v>
      </c>
      <c r="AS3">
        <v>1.1183293345227476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596.47309001660972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85.669592251527277</v>
      </c>
      <c r="L4">
        <v>23.099661450924611</v>
      </c>
      <c r="M4">
        <v>0</v>
      </c>
      <c r="N4">
        <v>28.881809762532985</v>
      </c>
      <c r="O4">
        <v>24.249005065524194</v>
      </c>
      <c r="P4">
        <v>59.910261663330296</v>
      </c>
      <c r="Q4">
        <v>1.9294885499999999</v>
      </c>
      <c r="R4">
        <v>4.9295527209399914</v>
      </c>
      <c r="S4">
        <v>3.8504798884657236</v>
      </c>
      <c r="T4">
        <v>0</v>
      </c>
      <c r="U4">
        <v>318.57842096985934</v>
      </c>
      <c r="V4">
        <v>2.8903514698795183</v>
      </c>
      <c r="W4">
        <v>5.7698928728113641</v>
      </c>
      <c r="X4">
        <v>15.532607211772232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0.4705670862042089</v>
      </c>
      <c r="AF4">
        <v>0</v>
      </c>
      <c r="AG4">
        <v>0</v>
      </c>
      <c r="AH4">
        <v>0</v>
      </c>
      <c r="AI4">
        <v>0</v>
      </c>
      <c r="AJ4">
        <v>0</v>
      </c>
      <c r="AK4">
        <v>13.216478636249017</v>
      </c>
      <c r="AL4">
        <v>0.34087580025817565</v>
      </c>
      <c r="AM4">
        <v>0</v>
      </c>
      <c r="AN4">
        <v>0</v>
      </c>
      <c r="AO4">
        <v>0</v>
      </c>
      <c r="AP4">
        <v>0.43841382855310695</v>
      </c>
      <c r="AQ4">
        <v>0</v>
      </c>
      <c r="AR4">
        <v>0.53982613079710129</v>
      </c>
      <c r="AS4">
        <v>1.1183293345227476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591.41561469415194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85.669592251527277</v>
      </c>
      <c r="L5">
        <v>23.099661450924611</v>
      </c>
      <c r="M5">
        <v>0</v>
      </c>
      <c r="N5">
        <v>28.881809762532985</v>
      </c>
      <c r="O5">
        <v>24.249005065524194</v>
      </c>
      <c r="P5">
        <v>59.910261663330296</v>
      </c>
      <c r="Q5">
        <v>1.9204929095354524</v>
      </c>
      <c r="R5">
        <v>5.999420579064588</v>
      </c>
      <c r="S5">
        <v>3.8505618359112308</v>
      </c>
      <c r="T5">
        <v>0</v>
      </c>
      <c r="U5">
        <v>318.57842096985934</v>
      </c>
      <c r="V5">
        <v>3.0008641715727502</v>
      </c>
      <c r="W5">
        <v>5.8889337110297104</v>
      </c>
      <c r="X5">
        <v>19.410774810644835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0.4705670862042089</v>
      </c>
      <c r="AF5">
        <v>0</v>
      </c>
      <c r="AG5">
        <v>0</v>
      </c>
      <c r="AH5">
        <v>0</v>
      </c>
      <c r="AI5">
        <v>0</v>
      </c>
      <c r="AJ5">
        <v>0</v>
      </c>
      <c r="AK5">
        <v>13.216478636249017</v>
      </c>
      <c r="AL5">
        <v>0.34087580025817565</v>
      </c>
      <c r="AM5">
        <v>0</v>
      </c>
      <c r="AN5">
        <v>0</v>
      </c>
      <c r="AO5">
        <v>0</v>
      </c>
      <c r="AP5">
        <v>0.43841382855310695</v>
      </c>
      <c r="AQ5">
        <v>0</v>
      </c>
      <c r="AR5">
        <v>0.64779130615942027</v>
      </c>
      <c r="AS5">
        <v>1.1183293345227476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596.69225517340396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85.669592251527277</v>
      </c>
      <c r="L6">
        <v>23.099661450924611</v>
      </c>
      <c r="M6">
        <v>0</v>
      </c>
      <c r="N6">
        <v>28.881809762532985</v>
      </c>
      <c r="O6">
        <v>24.249005065524194</v>
      </c>
      <c r="P6">
        <v>59.910261663330296</v>
      </c>
      <c r="Q6">
        <v>1.9204929095354524</v>
      </c>
      <c r="R6">
        <v>5.999420579064588</v>
      </c>
      <c r="S6">
        <v>3.8505618359112308</v>
      </c>
      <c r="T6">
        <v>0</v>
      </c>
      <c r="U6">
        <v>318.57842096985934</v>
      </c>
      <c r="V6">
        <v>2.8896641901408451</v>
      </c>
      <c r="W6">
        <v>5.8889337110297104</v>
      </c>
      <c r="X6">
        <v>19.410774810644835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0.4705670862042089</v>
      </c>
      <c r="AF6">
        <v>0</v>
      </c>
      <c r="AG6">
        <v>0</v>
      </c>
      <c r="AH6">
        <v>0</v>
      </c>
      <c r="AI6">
        <v>0</v>
      </c>
      <c r="AJ6">
        <v>0</v>
      </c>
      <c r="AK6">
        <v>13.216478636249017</v>
      </c>
      <c r="AL6">
        <v>0.34087580025817565</v>
      </c>
      <c r="AM6">
        <v>0</v>
      </c>
      <c r="AN6">
        <v>0</v>
      </c>
      <c r="AO6">
        <v>0</v>
      </c>
      <c r="AP6">
        <v>0.43841382855310695</v>
      </c>
      <c r="AQ6">
        <v>0</v>
      </c>
      <c r="AR6">
        <v>0.64779130615942027</v>
      </c>
      <c r="AS6">
        <v>1.1183293345227476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596.58105519197204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85.669592251527277</v>
      </c>
      <c r="L7">
        <v>23.099661450924611</v>
      </c>
      <c r="M7">
        <v>0</v>
      </c>
      <c r="N7">
        <v>28.881809762532985</v>
      </c>
      <c r="O7">
        <v>24.249005065524194</v>
      </c>
      <c r="P7">
        <v>59.910261663330296</v>
      </c>
      <c r="Q7">
        <v>1.9204929095354524</v>
      </c>
      <c r="R7">
        <v>5.999420579064588</v>
      </c>
      <c r="S7">
        <v>3.8505618359112308</v>
      </c>
      <c r="T7">
        <v>0</v>
      </c>
      <c r="U7">
        <v>318.57842096985934</v>
      </c>
      <c r="V7">
        <v>2.8896641901408451</v>
      </c>
      <c r="W7">
        <v>5.8889337110297104</v>
      </c>
      <c r="X7">
        <v>19.410774810644835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0.4705670862042089</v>
      </c>
      <c r="AF7">
        <v>0</v>
      </c>
      <c r="AG7">
        <v>0</v>
      </c>
      <c r="AH7">
        <v>0</v>
      </c>
      <c r="AI7">
        <v>0</v>
      </c>
      <c r="AJ7">
        <v>0</v>
      </c>
      <c r="AK7">
        <v>13.216478636249017</v>
      </c>
      <c r="AL7">
        <v>0.34087580025817565</v>
      </c>
      <c r="AM7">
        <v>0</v>
      </c>
      <c r="AN7">
        <v>0</v>
      </c>
      <c r="AO7">
        <v>0</v>
      </c>
      <c r="AP7">
        <v>0.43841382855310695</v>
      </c>
      <c r="AQ7">
        <v>0</v>
      </c>
      <c r="AR7">
        <v>0.64779130615942027</v>
      </c>
      <c r="AS7">
        <v>1.1183293345227476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596.58105519197204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85.669592251527277</v>
      </c>
      <c r="L8">
        <v>23.099661450924611</v>
      </c>
      <c r="M8">
        <v>0</v>
      </c>
      <c r="N8">
        <v>28.881809762532985</v>
      </c>
      <c r="O8">
        <v>24.249005065524194</v>
      </c>
      <c r="P8">
        <v>59.910261663330296</v>
      </c>
      <c r="Q8">
        <v>1.9204929095354524</v>
      </c>
      <c r="R8">
        <v>5.999420579064588</v>
      </c>
      <c r="S8">
        <v>3.8505618359112308</v>
      </c>
      <c r="T8">
        <v>0</v>
      </c>
      <c r="U8">
        <v>318.57842096985934</v>
      </c>
      <c r="V8">
        <v>2.8896641901408451</v>
      </c>
      <c r="W8">
        <v>5.8889337110297104</v>
      </c>
      <c r="X8">
        <v>19.410774810644835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0.4705670862042089</v>
      </c>
      <c r="AF8">
        <v>0</v>
      </c>
      <c r="AG8">
        <v>0</v>
      </c>
      <c r="AH8">
        <v>0</v>
      </c>
      <c r="AI8">
        <v>0</v>
      </c>
      <c r="AJ8">
        <v>0</v>
      </c>
      <c r="AK8">
        <v>13.216478636249017</v>
      </c>
      <c r="AL8">
        <v>0.34087580025817565</v>
      </c>
      <c r="AM8">
        <v>0</v>
      </c>
      <c r="AN8">
        <v>0</v>
      </c>
      <c r="AO8">
        <v>0</v>
      </c>
      <c r="AP8">
        <v>0.43841382855310695</v>
      </c>
      <c r="AQ8">
        <v>0</v>
      </c>
      <c r="AR8">
        <v>0.64779130615942027</v>
      </c>
      <c r="AS8">
        <v>1.1183293345227476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596.58105519197204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85.669592251527277</v>
      </c>
      <c r="L9">
        <v>23.099661450924611</v>
      </c>
      <c r="M9">
        <v>0</v>
      </c>
      <c r="N9">
        <v>28.881809762532985</v>
      </c>
      <c r="O9">
        <v>24.249005065524194</v>
      </c>
      <c r="P9">
        <v>59.910261663330296</v>
      </c>
      <c r="Q9">
        <v>1.9204929095354524</v>
      </c>
      <c r="R9">
        <v>5.999420579064588</v>
      </c>
      <c r="S9">
        <v>3.8505618359112308</v>
      </c>
      <c r="T9">
        <v>0</v>
      </c>
      <c r="U9">
        <v>318.57842096985934</v>
      </c>
      <c r="V9">
        <v>2.8896641901408451</v>
      </c>
      <c r="W9">
        <v>5.8889337110297104</v>
      </c>
      <c r="X9">
        <v>19.410774810644835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0.4705670862042089</v>
      </c>
      <c r="AF9">
        <v>0</v>
      </c>
      <c r="AG9">
        <v>0</v>
      </c>
      <c r="AH9">
        <v>0</v>
      </c>
      <c r="AI9">
        <v>0</v>
      </c>
      <c r="AJ9">
        <v>0</v>
      </c>
      <c r="AK9">
        <v>13.216478636249017</v>
      </c>
      <c r="AL9">
        <v>0.34087580025817565</v>
      </c>
      <c r="AM9">
        <v>0</v>
      </c>
      <c r="AN9">
        <v>0</v>
      </c>
      <c r="AO9">
        <v>0</v>
      </c>
      <c r="AP9">
        <v>0</v>
      </c>
      <c r="AQ9">
        <v>0</v>
      </c>
      <c r="AR9">
        <v>0.64779130615942027</v>
      </c>
      <c r="AS9">
        <v>1.1183293345227476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596.14264136341899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85.669592251527277</v>
      </c>
      <c r="L10">
        <v>23.099661450924611</v>
      </c>
      <c r="M10">
        <v>0</v>
      </c>
      <c r="N10">
        <v>28.881809762532985</v>
      </c>
      <c r="O10">
        <v>24.249005065524194</v>
      </c>
      <c r="P10">
        <v>59.910261663330296</v>
      </c>
      <c r="Q10">
        <v>1.9204929095354524</v>
      </c>
      <c r="R10">
        <v>5.999420579064588</v>
      </c>
      <c r="S10">
        <v>3.8505618359112308</v>
      </c>
      <c r="T10">
        <v>0</v>
      </c>
      <c r="U10">
        <v>318.57842096985934</v>
      </c>
      <c r="V10">
        <v>2.8896641901408451</v>
      </c>
      <c r="W10">
        <v>5.8889337110297104</v>
      </c>
      <c r="X10">
        <v>19.410774810644835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0.4705670862042089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13.216478636249017</v>
      </c>
      <c r="AL10">
        <v>0.34087580025817565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0.64779130615942027</v>
      </c>
      <c r="AS10">
        <v>1.1183293345227476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596.14264136341899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85.669592251527277</v>
      </c>
      <c r="L11">
        <v>23.099661450924611</v>
      </c>
      <c r="M11">
        <v>0</v>
      </c>
      <c r="N11">
        <v>28.881809762532985</v>
      </c>
      <c r="O11">
        <v>24.249005065524194</v>
      </c>
      <c r="P11">
        <v>59.910261663330296</v>
      </c>
      <c r="Q11">
        <v>1.9204929095354524</v>
      </c>
      <c r="R11">
        <v>5.999420579064588</v>
      </c>
      <c r="S11">
        <v>3.8505618359112308</v>
      </c>
      <c r="T11">
        <v>0</v>
      </c>
      <c r="U11">
        <v>318.57842096985934</v>
      </c>
      <c r="V11">
        <v>2.8896641901408451</v>
      </c>
      <c r="W11">
        <v>5.8889337110297104</v>
      </c>
      <c r="X11">
        <v>19.410774810644835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0.4705670862042089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13.216478636249017</v>
      </c>
      <c r="AL11">
        <v>0.34087580025817565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0.64779130615942027</v>
      </c>
      <c r="AS11">
        <v>1.1183293345227476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596.14264136341899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85.669592251527277</v>
      </c>
      <c r="L12">
        <v>23.099661450924611</v>
      </c>
      <c r="M12">
        <v>0</v>
      </c>
      <c r="N12">
        <v>28.881809762532985</v>
      </c>
      <c r="O12">
        <v>24.249005065524194</v>
      </c>
      <c r="P12">
        <v>59.910261663330296</v>
      </c>
      <c r="Q12">
        <v>1.9204929095354524</v>
      </c>
      <c r="R12">
        <v>5.999420579064588</v>
      </c>
      <c r="S12">
        <v>3.8505618359112308</v>
      </c>
      <c r="T12">
        <v>0</v>
      </c>
      <c r="U12">
        <v>318.57842096985934</v>
      </c>
      <c r="V12">
        <v>2.8896641901408451</v>
      </c>
      <c r="W12">
        <v>5.8889337110297104</v>
      </c>
      <c r="X12">
        <v>19.410774810644835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0.4705670862042089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13.216478636249017</v>
      </c>
      <c r="AL12">
        <v>0.34087580025817565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0.64779130615942027</v>
      </c>
      <c r="AS12">
        <v>1.1183293345227476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596.14264136341899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85.669592251527277</v>
      </c>
      <c r="L13">
        <v>23.099661450924611</v>
      </c>
      <c r="M13">
        <v>0</v>
      </c>
      <c r="N13">
        <v>28.881809762532985</v>
      </c>
      <c r="O13">
        <v>24.249005065524194</v>
      </c>
      <c r="P13">
        <v>59.910261663330296</v>
      </c>
      <c r="Q13">
        <v>1.9204929095354524</v>
      </c>
      <c r="R13">
        <v>5.999420579064588</v>
      </c>
      <c r="S13">
        <v>3.8505618359112308</v>
      </c>
      <c r="T13">
        <v>0</v>
      </c>
      <c r="U13">
        <v>318.57842096985934</v>
      </c>
      <c r="V13">
        <v>2.8896641901408451</v>
      </c>
      <c r="W13">
        <v>5.8889337110297104</v>
      </c>
      <c r="X13">
        <v>19.410774810644835</v>
      </c>
      <c r="Y13">
        <v>0</v>
      </c>
      <c r="Z13">
        <v>1.5943381879999998</v>
      </c>
      <c r="AA13">
        <v>0</v>
      </c>
      <c r="AB13">
        <v>0</v>
      </c>
      <c r="AC13">
        <v>0</v>
      </c>
      <c r="AD13">
        <v>0</v>
      </c>
      <c r="AE13">
        <v>0.4705670862042089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13.216478636249017</v>
      </c>
      <c r="AL13">
        <v>0.34087580025817565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0.64779130615942027</v>
      </c>
      <c r="AS13">
        <v>1.1183293345227476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597.73697955141904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85.669592251527277</v>
      </c>
      <c r="L14">
        <v>23.099661450924611</v>
      </c>
      <c r="M14">
        <v>0</v>
      </c>
      <c r="N14">
        <v>28.881809762532985</v>
      </c>
      <c r="O14">
        <v>24.249005065524194</v>
      </c>
      <c r="P14">
        <v>59.910261663330296</v>
      </c>
      <c r="Q14">
        <v>1.9204929095354524</v>
      </c>
      <c r="R14">
        <v>5.999420579064588</v>
      </c>
      <c r="S14">
        <v>3.8505618359112308</v>
      </c>
      <c r="T14">
        <v>0</v>
      </c>
      <c r="U14">
        <v>318.57842096985934</v>
      </c>
      <c r="V14">
        <v>2.8896641901408451</v>
      </c>
      <c r="W14">
        <v>5.8889337110297104</v>
      </c>
      <c r="X14">
        <v>19.410774810644835</v>
      </c>
      <c r="Y14">
        <v>0</v>
      </c>
      <c r="Z14">
        <v>1.5943381879999998</v>
      </c>
      <c r="AA14">
        <v>0</v>
      </c>
      <c r="AB14">
        <v>0</v>
      </c>
      <c r="AC14">
        <v>0</v>
      </c>
      <c r="AD14">
        <v>0</v>
      </c>
      <c r="AE14">
        <v>0.4705670862042089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13.216478636249017</v>
      </c>
      <c r="AL14">
        <v>0.34087580025817565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0.64779130615942027</v>
      </c>
      <c r="AS14">
        <v>1.1183293345227476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597.73697955141904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85.669592251527277</v>
      </c>
      <c r="L15">
        <v>23.099661450924611</v>
      </c>
      <c r="M15">
        <v>0</v>
      </c>
      <c r="N15">
        <v>28.881809762532985</v>
      </c>
      <c r="O15">
        <v>24.249005065524194</v>
      </c>
      <c r="P15">
        <v>59.910261663330296</v>
      </c>
      <c r="Q15">
        <v>1.9204929095354524</v>
      </c>
      <c r="R15">
        <v>5.999420579064588</v>
      </c>
      <c r="S15">
        <v>3.8505618359112308</v>
      </c>
      <c r="T15">
        <v>0</v>
      </c>
      <c r="U15">
        <v>318.57842096985934</v>
      </c>
      <c r="V15">
        <v>2.8896641901408451</v>
      </c>
      <c r="W15">
        <v>5.8889337110297104</v>
      </c>
      <c r="X15">
        <v>19.410774810644835</v>
      </c>
      <c r="Y15">
        <v>0</v>
      </c>
      <c r="Z15">
        <v>1.5943381879999998</v>
      </c>
      <c r="AA15">
        <v>0</v>
      </c>
      <c r="AB15">
        <v>0</v>
      </c>
      <c r="AC15">
        <v>0</v>
      </c>
      <c r="AD15">
        <v>0</v>
      </c>
      <c r="AE15">
        <v>0.4705670862042089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13.216478636249017</v>
      </c>
      <c r="AL15">
        <v>0.34087580025817565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0.64779130615942027</v>
      </c>
      <c r="AS15">
        <v>1.1183293345227476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597.73697955141904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85.669592251527277</v>
      </c>
      <c r="L16">
        <v>23.099661450924611</v>
      </c>
      <c r="M16">
        <v>0</v>
      </c>
      <c r="N16">
        <v>28.881809762532985</v>
      </c>
      <c r="O16">
        <v>24.249005065524194</v>
      </c>
      <c r="P16">
        <v>59.910261663330296</v>
      </c>
      <c r="Q16">
        <v>1.9204929095354524</v>
      </c>
      <c r="R16">
        <v>5.999420579064588</v>
      </c>
      <c r="S16">
        <v>3.8505618359112308</v>
      </c>
      <c r="T16">
        <v>0</v>
      </c>
      <c r="U16">
        <v>318.57842096985934</v>
      </c>
      <c r="V16">
        <v>2.8896641901408451</v>
      </c>
      <c r="W16">
        <v>5.8889337110297104</v>
      </c>
      <c r="X16">
        <v>19.410774810644835</v>
      </c>
      <c r="Y16">
        <v>0</v>
      </c>
      <c r="Z16">
        <v>1.5943381879999998</v>
      </c>
      <c r="AA16">
        <v>0</v>
      </c>
      <c r="AB16">
        <v>0</v>
      </c>
      <c r="AC16">
        <v>0</v>
      </c>
      <c r="AD16">
        <v>0</v>
      </c>
      <c r="AE16">
        <v>0.4705670862042089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13.216478636249017</v>
      </c>
      <c r="AL16">
        <v>0.34087580025817565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0.80973906920289851</v>
      </c>
      <c r="AS16">
        <v>1.3156816596788581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598.09627963961861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85.669592251527277</v>
      </c>
      <c r="L17">
        <v>23.099661450924611</v>
      </c>
      <c r="M17">
        <v>0</v>
      </c>
      <c r="N17">
        <v>28.881809762532985</v>
      </c>
      <c r="O17">
        <v>24.249005065524194</v>
      </c>
      <c r="P17">
        <v>59.910261663330296</v>
      </c>
      <c r="Q17">
        <v>1.9204929095354524</v>
      </c>
      <c r="R17">
        <v>5.999420579064588</v>
      </c>
      <c r="S17">
        <v>3.8505618359112308</v>
      </c>
      <c r="T17">
        <v>0</v>
      </c>
      <c r="U17">
        <v>318.57842096985934</v>
      </c>
      <c r="V17">
        <v>2.8896641901408451</v>
      </c>
      <c r="W17">
        <v>5.8889337110297104</v>
      </c>
      <c r="X17">
        <v>19.410774810644835</v>
      </c>
      <c r="Y17">
        <v>0</v>
      </c>
      <c r="Z17">
        <v>1.5943381879999998</v>
      </c>
      <c r="AA17">
        <v>0</v>
      </c>
      <c r="AB17">
        <v>0</v>
      </c>
      <c r="AC17">
        <v>0</v>
      </c>
      <c r="AD17">
        <v>0</v>
      </c>
      <c r="AE17">
        <v>0.4705670862042089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13.216478636249017</v>
      </c>
      <c r="AL17">
        <v>0.34087580025817565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9.4469563999999995</v>
      </c>
      <c r="AS17">
        <v>4.0786131958073151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609.49642850654413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85.669592251527277</v>
      </c>
      <c r="L18">
        <v>23.099661450924611</v>
      </c>
      <c r="M18">
        <v>0</v>
      </c>
      <c r="N18">
        <v>28.881809762532985</v>
      </c>
      <c r="O18">
        <v>24.249005065524194</v>
      </c>
      <c r="P18">
        <v>59.910261663330296</v>
      </c>
      <c r="Q18">
        <v>1.9204929095354524</v>
      </c>
      <c r="R18">
        <v>5.999420579064588</v>
      </c>
      <c r="S18">
        <v>3.8505618359112308</v>
      </c>
      <c r="T18">
        <v>0</v>
      </c>
      <c r="U18">
        <v>318.57842096985934</v>
      </c>
      <c r="V18">
        <v>2.8896641901408451</v>
      </c>
      <c r="W18">
        <v>5.8889337110297104</v>
      </c>
      <c r="X18">
        <v>19.410774810644835</v>
      </c>
      <c r="Y18">
        <v>0</v>
      </c>
      <c r="Z18">
        <v>1.5943381879999998</v>
      </c>
      <c r="AA18">
        <v>0</v>
      </c>
      <c r="AB18">
        <v>0</v>
      </c>
      <c r="AC18">
        <v>0</v>
      </c>
      <c r="AD18">
        <v>0</v>
      </c>
      <c r="AE18">
        <v>0.4705670862042089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13.216478636249017</v>
      </c>
      <c r="AL18">
        <v>0.34087580025817565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9.4469563999999995</v>
      </c>
      <c r="AS18">
        <v>4.0786131958073151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609.49642850654413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85.669592251527277</v>
      </c>
      <c r="L19">
        <v>23.099661450924611</v>
      </c>
      <c r="M19">
        <v>0</v>
      </c>
      <c r="N19">
        <v>28.881809762532985</v>
      </c>
      <c r="O19">
        <v>24.249005065524194</v>
      </c>
      <c r="P19">
        <v>59.910261663330296</v>
      </c>
      <c r="Q19">
        <v>1.9204929095354524</v>
      </c>
      <c r="R19">
        <v>5.999420579064588</v>
      </c>
      <c r="S19">
        <v>3.8505618359112308</v>
      </c>
      <c r="T19">
        <v>0</v>
      </c>
      <c r="U19">
        <v>318.57842096985934</v>
      </c>
      <c r="V19">
        <v>2.8896641901408451</v>
      </c>
      <c r="W19">
        <v>5.8889337110297104</v>
      </c>
      <c r="X19">
        <v>19.410774810644835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4.0293084674201092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13.216478636249017</v>
      </c>
      <c r="AL19">
        <v>0.34087580025817565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0.64779130615942027</v>
      </c>
      <c r="AS19">
        <v>4.0786131958073151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602.66166660591944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85.669592251527277</v>
      </c>
      <c r="L20">
        <v>23.099661450924611</v>
      </c>
      <c r="M20">
        <v>0</v>
      </c>
      <c r="N20">
        <v>28.881809762532985</v>
      </c>
      <c r="O20">
        <v>24.249005065524194</v>
      </c>
      <c r="P20">
        <v>59.910261663330296</v>
      </c>
      <c r="Q20">
        <v>1.9204929095354524</v>
      </c>
      <c r="R20">
        <v>5.999420579064588</v>
      </c>
      <c r="S20">
        <v>3.8505618359112308</v>
      </c>
      <c r="T20">
        <v>0</v>
      </c>
      <c r="U20">
        <v>318.57842096985934</v>
      </c>
      <c r="V20">
        <v>2.8896641901408451</v>
      </c>
      <c r="W20">
        <v>5.8889337110297104</v>
      </c>
      <c r="X20">
        <v>19.410774810644835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4.0293084674201092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13.216478636249017</v>
      </c>
      <c r="AL20">
        <v>0.34087580025817565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0.64779130615942027</v>
      </c>
      <c r="AS20">
        <v>4.0786131958073151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602.66166660591944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85.669592251527277</v>
      </c>
      <c r="L21">
        <v>23.099661450924611</v>
      </c>
      <c r="M21">
        <v>0</v>
      </c>
      <c r="N21">
        <v>28.881809762532985</v>
      </c>
      <c r="O21">
        <v>24.249005065524194</v>
      </c>
      <c r="P21">
        <v>59.910261663330296</v>
      </c>
      <c r="Q21">
        <v>1.9204929095354524</v>
      </c>
      <c r="R21">
        <v>5.999420579064588</v>
      </c>
      <c r="S21">
        <v>3.8505618359112308</v>
      </c>
      <c r="T21">
        <v>0</v>
      </c>
      <c r="U21">
        <v>318.57842096985934</v>
      </c>
      <c r="V21">
        <v>2.8896641901408451</v>
      </c>
      <c r="W21">
        <v>5.8889337110297104</v>
      </c>
      <c r="X21">
        <v>19.410774810644835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4.0293084674201092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13.216478636249017</v>
      </c>
      <c r="AL21">
        <v>0.34087580025817565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0.64779130615942027</v>
      </c>
      <c r="AS21">
        <v>4.0786131958073151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602.66166660591944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85.669592251527277</v>
      </c>
      <c r="L22">
        <v>23.099661450924611</v>
      </c>
      <c r="M22">
        <v>0</v>
      </c>
      <c r="N22">
        <v>28.881809762532985</v>
      </c>
      <c r="O22">
        <v>24.249005065524194</v>
      </c>
      <c r="P22">
        <v>59.910261663330296</v>
      </c>
      <c r="Q22">
        <v>1.9204929095354524</v>
      </c>
      <c r="R22">
        <v>5.999420579064588</v>
      </c>
      <c r="S22">
        <v>3.8505618359112308</v>
      </c>
      <c r="T22">
        <v>0</v>
      </c>
      <c r="U22">
        <v>318.57842096985934</v>
      </c>
      <c r="V22">
        <v>2.8896641901408451</v>
      </c>
      <c r="W22">
        <v>5.8889337110297104</v>
      </c>
      <c r="X22">
        <v>19.410774810644835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4.0293084674201092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13.216478636249017</v>
      </c>
      <c r="AL22">
        <v>0.34087580025817565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0.64779130615942027</v>
      </c>
      <c r="AS22">
        <v>4.0786131958073151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602.66166660591944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85.669182060719777</v>
      </c>
      <c r="L23">
        <v>23.099661450924611</v>
      </c>
      <c r="M23">
        <v>0</v>
      </c>
      <c r="N23">
        <v>28.881809762532985</v>
      </c>
      <c r="O23">
        <v>24.249005065524194</v>
      </c>
      <c r="P23">
        <v>59.910261663330296</v>
      </c>
      <c r="Q23">
        <v>1.9204929095354524</v>
      </c>
      <c r="R23">
        <v>5.999420579064588</v>
      </c>
      <c r="S23">
        <v>3.8505618359112308</v>
      </c>
      <c r="T23">
        <v>0</v>
      </c>
      <c r="U23">
        <v>318.57842096985934</v>
      </c>
      <c r="V23">
        <v>3.8495526408450704</v>
      </c>
      <c r="W23">
        <v>11.345873050581915</v>
      </c>
      <c r="X23">
        <v>30.773069889072303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4.0293084674201092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13.216478636249017</v>
      </c>
      <c r="AL23">
        <v>0.34087580025817565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0.64779130615942027</v>
      </c>
      <c r="AS23">
        <v>1.3156816596788581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617.67744774766743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85.670438369602678</v>
      </c>
      <c r="L24">
        <v>23.100453852165</v>
      </c>
      <c r="M24">
        <v>0</v>
      </c>
      <c r="N24">
        <v>28.881809762532985</v>
      </c>
      <c r="O24">
        <v>24.249005065524194</v>
      </c>
      <c r="P24">
        <v>59.910261663330296</v>
      </c>
      <c r="Q24">
        <v>1.9299416649590164</v>
      </c>
      <c r="R24">
        <v>5.7761562362030903</v>
      </c>
      <c r="S24">
        <v>3.8501867587719301</v>
      </c>
      <c r="T24">
        <v>0</v>
      </c>
      <c r="U24">
        <v>318.57842096985934</v>
      </c>
      <c r="V24">
        <v>3.9101822319944608</v>
      </c>
      <c r="W24">
        <v>11.345873050581915</v>
      </c>
      <c r="X24">
        <v>30.773069889072303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4.0293084674201092</v>
      </c>
      <c r="AF24">
        <v>0</v>
      </c>
      <c r="AG24">
        <v>0</v>
      </c>
      <c r="AH24">
        <v>5.7191318724392817</v>
      </c>
      <c r="AI24">
        <v>0</v>
      </c>
      <c r="AJ24">
        <v>0</v>
      </c>
      <c r="AK24">
        <v>13.216478636249017</v>
      </c>
      <c r="AL24">
        <v>0.34087580025817565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0.64779130615942027</v>
      </c>
      <c r="AS24">
        <v>1.1183293345227476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623.04771493164606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85.669708948524303</v>
      </c>
      <c r="L25">
        <v>23.100223847431245</v>
      </c>
      <c r="M25">
        <v>0</v>
      </c>
      <c r="N25">
        <v>28.881809762532985</v>
      </c>
      <c r="O25">
        <v>24.249005065524194</v>
      </c>
      <c r="P25">
        <v>59.910261663330296</v>
      </c>
      <c r="Q25">
        <v>1.9208998657718119</v>
      </c>
      <c r="R25">
        <v>5.7799050205405402</v>
      </c>
      <c r="S25">
        <v>3.8501965914981855</v>
      </c>
      <c r="T25">
        <v>0</v>
      </c>
      <c r="U25">
        <v>318.57842096985934</v>
      </c>
      <c r="V25">
        <v>4.9199509271317821</v>
      </c>
      <c r="W25">
        <v>11.345873050581915</v>
      </c>
      <c r="X25">
        <v>30.773069889072303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4.0293084674201092</v>
      </c>
      <c r="AF25">
        <v>0</v>
      </c>
      <c r="AG25">
        <v>0</v>
      </c>
      <c r="AH25">
        <v>5.7191318724392817</v>
      </c>
      <c r="AI25">
        <v>0</v>
      </c>
      <c r="AJ25">
        <v>0</v>
      </c>
      <c r="AK25">
        <v>13.216478636249017</v>
      </c>
      <c r="AL25">
        <v>0.34087580025817565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0.64779130615942027</v>
      </c>
      <c r="AS25">
        <v>1.1183293345227476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624.0512410188478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85.670258403453587</v>
      </c>
      <c r="L26">
        <v>23.099920138115973</v>
      </c>
      <c r="M26">
        <v>0</v>
      </c>
      <c r="N26">
        <v>28.881809762532985</v>
      </c>
      <c r="O26">
        <v>24.249005065524194</v>
      </c>
      <c r="P26">
        <v>59.910261663330296</v>
      </c>
      <c r="Q26">
        <v>1.9208998657718119</v>
      </c>
      <c r="R26">
        <v>5.7799050205405402</v>
      </c>
      <c r="S26">
        <v>3.8501965914981855</v>
      </c>
      <c r="T26">
        <v>0</v>
      </c>
      <c r="U26">
        <v>318.57842096985934</v>
      </c>
      <c r="V26">
        <v>5.0704899034883724</v>
      </c>
      <c r="W26">
        <v>11.346780727272728</v>
      </c>
      <c r="X26">
        <v>31.970552429762986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4.0293084674201092</v>
      </c>
      <c r="AF26">
        <v>0</v>
      </c>
      <c r="AG26">
        <v>0</v>
      </c>
      <c r="AH26">
        <v>5.7191318724392817</v>
      </c>
      <c r="AI26">
        <v>0</v>
      </c>
      <c r="AJ26">
        <v>0</v>
      </c>
      <c r="AK26">
        <v>13.216478636249017</v>
      </c>
      <c r="AL26">
        <v>0.34087580025817565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0.64779130615942027</v>
      </c>
      <c r="AS26">
        <v>1.1183293345227476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625.40041595819991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85.670258403453587</v>
      </c>
      <c r="L27">
        <v>23.099767673076926</v>
      </c>
      <c r="M27">
        <v>0</v>
      </c>
      <c r="N27">
        <v>28.881809762532985</v>
      </c>
      <c r="O27">
        <v>24.249005065524194</v>
      </c>
      <c r="P27">
        <v>59.910261663330296</v>
      </c>
      <c r="Q27">
        <v>2.6704999257142856</v>
      </c>
      <c r="R27">
        <v>9.8468397705002566</v>
      </c>
      <c r="S27">
        <v>6.3200916641221374</v>
      </c>
      <c r="T27">
        <v>0</v>
      </c>
      <c r="U27">
        <v>318.57842096985934</v>
      </c>
      <c r="V27">
        <v>5.0711939278195493</v>
      </c>
      <c r="W27">
        <v>11.345873050581915</v>
      </c>
      <c r="X27">
        <v>30.773069889072303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4.0293084674201092</v>
      </c>
      <c r="AF27">
        <v>0</v>
      </c>
      <c r="AG27">
        <v>0</v>
      </c>
      <c r="AH27">
        <v>5.7191318724392817</v>
      </c>
      <c r="AI27">
        <v>0</v>
      </c>
      <c r="AJ27">
        <v>0</v>
      </c>
      <c r="AK27">
        <v>13.216478636249017</v>
      </c>
      <c r="AL27">
        <v>0.34087580025817565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0.64779130615942027</v>
      </c>
      <c r="AS27">
        <v>1.1183293345227476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631.48900718263656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85.670544398681699</v>
      </c>
      <c r="L28">
        <v>41.859973135297622</v>
      </c>
      <c r="M28">
        <v>0</v>
      </c>
      <c r="N28">
        <v>28.881809762532985</v>
      </c>
      <c r="O28">
        <v>24.249005065524194</v>
      </c>
      <c r="P28">
        <v>59.910261663330296</v>
      </c>
      <c r="Q28">
        <v>2.6704999257142856</v>
      </c>
      <c r="R28">
        <v>10.368655787797108</v>
      </c>
      <c r="S28">
        <v>6.4482510625737905</v>
      </c>
      <c r="T28">
        <v>0</v>
      </c>
      <c r="U28">
        <v>318.57842096985934</v>
      </c>
      <c r="V28">
        <v>5.0711939278195493</v>
      </c>
      <c r="W28">
        <v>11.345873050581915</v>
      </c>
      <c r="X28">
        <v>30.773069889072303</v>
      </c>
      <c r="Y28">
        <v>0</v>
      </c>
      <c r="Z28">
        <v>0</v>
      </c>
      <c r="AA28">
        <v>0</v>
      </c>
      <c r="AB28">
        <v>0.81484077299324842</v>
      </c>
      <c r="AC28">
        <v>0</v>
      </c>
      <c r="AD28">
        <v>0</v>
      </c>
      <c r="AE28">
        <v>4.0293084674201092</v>
      </c>
      <c r="AF28">
        <v>0</v>
      </c>
      <c r="AG28">
        <v>0</v>
      </c>
      <c r="AH28">
        <v>11.438263998880677</v>
      </c>
      <c r="AI28">
        <v>0</v>
      </c>
      <c r="AJ28">
        <v>0</v>
      </c>
      <c r="AK28">
        <v>13.216478636249017</v>
      </c>
      <c r="AL28">
        <v>0.34087580025817565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0.64779130615942027</v>
      </c>
      <c r="AS28">
        <v>1.1183293345227476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657.43344695526844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157.10959003707612</v>
      </c>
      <c r="L29">
        <v>41.859973135297622</v>
      </c>
      <c r="M29">
        <v>0</v>
      </c>
      <c r="N29">
        <v>28.881809762532985</v>
      </c>
      <c r="O29">
        <v>24.249005065524194</v>
      </c>
      <c r="P29">
        <v>59.910261663330296</v>
      </c>
      <c r="Q29">
        <v>2.6704999257142856</v>
      </c>
      <c r="R29">
        <v>10.368655787797108</v>
      </c>
      <c r="S29">
        <v>6.4482510625737905</v>
      </c>
      <c r="T29">
        <v>0</v>
      </c>
      <c r="U29">
        <v>318.57842096985934</v>
      </c>
      <c r="V29">
        <v>5.0711939278195493</v>
      </c>
      <c r="W29">
        <v>11.345873050581915</v>
      </c>
      <c r="X29">
        <v>30.773069889072303</v>
      </c>
      <c r="Y29">
        <v>0</v>
      </c>
      <c r="Z29">
        <v>0.26895043999999996</v>
      </c>
      <c r="AA29">
        <v>1.9314390740740746</v>
      </c>
      <c r="AB29">
        <v>3.1941763686421609</v>
      </c>
      <c r="AC29">
        <v>0</v>
      </c>
      <c r="AD29">
        <v>2.2335380423921269</v>
      </c>
      <c r="AE29">
        <v>4.0293084674201092</v>
      </c>
      <c r="AF29">
        <v>0</v>
      </c>
      <c r="AG29">
        <v>0</v>
      </c>
      <c r="AH29">
        <v>17.157395871319959</v>
      </c>
      <c r="AI29">
        <v>0</v>
      </c>
      <c r="AJ29">
        <v>0</v>
      </c>
      <c r="AK29">
        <v>13.216478636249017</v>
      </c>
      <c r="AL29">
        <v>3.1246958092082622</v>
      </c>
      <c r="AM29">
        <v>1.2907078921230308</v>
      </c>
      <c r="AN29">
        <v>0</v>
      </c>
      <c r="AO29">
        <v>0</v>
      </c>
      <c r="AP29">
        <v>0</v>
      </c>
      <c r="AQ29">
        <v>0</v>
      </c>
      <c r="AR29">
        <v>0.64779130615942027</v>
      </c>
      <c r="AS29">
        <v>1.1183293345227476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745.47941551929034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157.10959003707612</v>
      </c>
      <c r="L30">
        <v>41.859973135297622</v>
      </c>
      <c r="M30">
        <v>0</v>
      </c>
      <c r="N30">
        <v>28.881809762532985</v>
      </c>
      <c r="O30">
        <v>24.249005065524194</v>
      </c>
      <c r="P30">
        <v>59.910261663330296</v>
      </c>
      <c r="Q30">
        <v>2.6704999257142856</v>
      </c>
      <c r="R30">
        <v>10.368655787797108</v>
      </c>
      <c r="S30">
        <v>6.4482510625737905</v>
      </c>
      <c r="T30">
        <v>0</v>
      </c>
      <c r="U30">
        <v>318.57842096985934</v>
      </c>
      <c r="V30">
        <v>5.0711939278195493</v>
      </c>
      <c r="W30">
        <v>11.345873050581915</v>
      </c>
      <c r="X30">
        <v>30.773069889072303</v>
      </c>
      <c r="Y30">
        <v>0</v>
      </c>
      <c r="Z30">
        <v>4.7830145640000001</v>
      </c>
      <c r="AA30">
        <v>4.9383034571026734</v>
      </c>
      <c r="AB30">
        <v>6.4405024715678927</v>
      </c>
      <c r="AC30">
        <v>0</v>
      </c>
      <c r="AD30">
        <v>4.467076338758516</v>
      </c>
      <c r="AE30">
        <v>8.0586169348402183</v>
      </c>
      <c r="AF30">
        <v>0</v>
      </c>
      <c r="AG30">
        <v>0</v>
      </c>
      <c r="AH30">
        <v>22.876527743759244</v>
      </c>
      <c r="AI30">
        <v>0</v>
      </c>
      <c r="AJ30">
        <v>0</v>
      </c>
      <c r="AK30">
        <v>13.216478636249017</v>
      </c>
      <c r="AL30">
        <v>13.635036581583481</v>
      </c>
      <c r="AM30">
        <v>2.5814160382595657</v>
      </c>
      <c r="AN30">
        <v>0</v>
      </c>
      <c r="AO30">
        <v>0</v>
      </c>
      <c r="AP30">
        <v>0</v>
      </c>
      <c r="AQ30">
        <v>0</v>
      </c>
      <c r="AR30">
        <v>0.64779130615942027</v>
      </c>
      <c r="AS30">
        <v>1.1183293345227476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780.02969768398202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157.10959003707612</v>
      </c>
      <c r="L31">
        <v>41.859973135297622</v>
      </c>
      <c r="M31">
        <v>0</v>
      </c>
      <c r="N31">
        <v>28.881809762532985</v>
      </c>
      <c r="O31">
        <v>24.249005065524194</v>
      </c>
      <c r="P31">
        <v>58.860384106601551</v>
      </c>
      <c r="Q31">
        <v>2.6704999257142856</v>
      </c>
      <c r="R31">
        <v>10.368655787797108</v>
      </c>
      <c r="S31">
        <v>6.4482510625737905</v>
      </c>
      <c r="T31">
        <v>0</v>
      </c>
      <c r="U31">
        <v>318.57842096985934</v>
      </c>
      <c r="V31">
        <v>5.0711939278195493</v>
      </c>
      <c r="W31">
        <v>11.345873050581915</v>
      </c>
      <c r="X31">
        <v>30.773069889072303</v>
      </c>
      <c r="Y31">
        <v>0</v>
      </c>
      <c r="Z31">
        <v>4.7830145640000001</v>
      </c>
      <c r="AA31">
        <v>6.8697425311767484</v>
      </c>
      <c r="AB31">
        <v>6.4405024715678927</v>
      </c>
      <c r="AC31">
        <v>0</v>
      </c>
      <c r="AD31">
        <v>6.4590460000000007</v>
      </c>
      <c r="AE31">
        <v>8.0586169348402183</v>
      </c>
      <c r="AF31">
        <v>0</v>
      </c>
      <c r="AG31">
        <v>0</v>
      </c>
      <c r="AH31">
        <v>22.876527743759244</v>
      </c>
      <c r="AI31">
        <v>0</v>
      </c>
      <c r="AJ31">
        <v>0</v>
      </c>
      <c r="AK31">
        <v>13.216478636249017</v>
      </c>
      <c r="AL31">
        <v>13.635036581583481</v>
      </c>
      <c r="AM31">
        <v>3.864301584546137</v>
      </c>
      <c r="AN31">
        <v>0</v>
      </c>
      <c r="AO31">
        <v>0</v>
      </c>
      <c r="AP31">
        <v>0</v>
      </c>
      <c r="AQ31">
        <v>0</v>
      </c>
      <c r="AR31">
        <v>0.64779130615942027</v>
      </c>
      <c r="AS31">
        <v>1.1183293345227476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784.18611440885559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157.10959003707612</v>
      </c>
      <c r="L32">
        <v>41.859973135297622</v>
      </c>
      <c r="M32">
        <v>0</v>
      </c>
      <c r="N32">
        <v>28.881809762532985</v>
      </c>
      <c r="O32">
        <v>24.249005065524194</v>
      </c>
      <c r="P32">
        <v>58.860384106601551</v>
      </c>
      <c r="Q32">
        <v>2.6704999257142856</v>
      </c>
      <c r="R32">
        <v>10.368655787797108</v>
      </c>
      <c r="S32">
        <v>6.4482510625737905</v>
      </c>
      <c r="T32">
        <v>0</v>
      </c>
      <c r="U32">
        <v>318.57842096985934</v>
      </c>
      <c r="V32">
        <v>5.0711939278195493</v>
      </c>
      <c r="W32">
        <v>11.345873050581915</v>
      </c>
      <c r="X32">
        <v>30.773069889072303</v>
      </c>
      <c r="Y32">
        <v>0</v>
      </c>
      <c r="Z32">
        <v>3.1886763759999996</v>
      </c>
      <c r="AA32">
        <v>6.8697425311767484</v>
      </c>
      <c r="AB32">
        <v>6.4405024715678927</v>
      </c>
      <c r="AC32">
        <v>0</v>
      </c>
      <c r="AD32">
        <v>6.4590460000000007</v>
      </c>
      <c r="AE32">
        <v>8.0586169348402183</v>
      </c>
      <c r="AF32">
        <v>0</v>
      </c>
      <c r="AG32">
        <v>0</v>
      </c>
      <c r="AH32">
        <v>22.876527743759244</v>
      </c>
      <c r="AI32">
        <v>0</v>
      </c>
      <c r="AJ32">
        <v>0</v>
      </c>
      <c r="AK32">
        <v>13.216478636249017</v>
      </c>
      <c r="AL32">
        <v>13.635036581583481</v>
      </c>
      <c r="AM32">
        <v>3.864301584546137</v>
      </c>
      <c r="AN32">
        <v>0</v>
      </c>
      <c r="AO32">
        <v>0</v>
      </c>
      <c r="AP32">
        <v>0</v>
      </c>
      <c r="AQ32">
        <v>0</v>
      </c>
      <c r="AR32">
        <v>0.64779130615942027</v>
      </c>
      <c r="AS32">
        <v>1.1183293345227476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782.59177622085542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157.10959003707612</v>
      </c>
      <c r="L33">
        <v>41.859973135297622</v>
      </c>
      <c r="M33">
        <v>0</v>
      </c>
      <c r="N33">
        <v>28.881809762532985</v>
      </c>
      <c r="O33">
        <v>24.249005065524194</v>
      </c>
      <c r="P33">
        <v>58.860384106601551</v>
      </c>
      <c r="Q33">
        <v>2.6704999257142856</v>
      </c>
      <c r="R33">
        <v>10.368655787797108</v>
      </c>
      <c r="S33">
        <v>6.4482510625737905</v>
      </c>
      <c r="T33">
        <v>0</v>
      </c>
      <c r="U33">
        <v>318.57842096985934</v>
      </c>
      <c r="V33">
        <v>5.0711939278195493</v>
      </c>
      <c r="W33">
        <v>11.345873050581915</v>
      </c>
      <c r="X33">
        <v>30.773069889072303</v>
      </c>
      <c r="Y33">
        <v>0</v>
      </c>
      <c r="Z33">
        <v>3.1886763759999996</v>
      </c>
      <c r="AA33">
        <v>6.8697425311767484</v>
      </c>
      <c r="AB33">
        <v>6.4405024715678927</v>
      </c>
      <c r="AC33">
        <v>0</v>
      </c>
      <c r="AD33">
        <v>6.4590460000000007</v>
      </c>
      <c r="AE33">
        <v>8.0586169348402183</v>
      </c>
      <c r="AF33">
        <v>0</v>
      </c>
      <c r="AG33">
        <v>0</v>
      </c>
      <c r="AH33">
        <v>22.876527743759244</v>
      </c>
      <c r="AI33">
        <v>0</v>
      </c>
      <c r="AJ33">
        <v>0</v>
      </c>
      <c r="AK33">
        <v>13.216478636249017</v>
      </c>
      <c r="AL33">
        <v>13.635036581583481</v>
      </c>
      <c r="AM33">
        <v>3.864301584546137</v>
      </c>
      <c r="AN33">
        <v>0</v>
      </c>
      <c r="AO33">
        <v>0</v>
      </c>
      <c r="AP33">
        <v>0</v>
      </c>
      <c r="AQ33">
        <v>0</v>
      </c>
      <c r="AR33">
        <v>0.80973906920289851</v>
      </c>
      <c r="AS33">
        <v>1.1183293345227476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782.75372398389891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157.10959003707612</v>
      </c>
      <c r="L34">
        <v>41.859973135297622</v>
      </c>
      <c r="M34">
        <v>0</v>
      </c>
      <c r="N34">
        <v>28.881809762532985</v>
      </c>
      <c r="O34">
        <v>24.249005065524194</v>
      </c>
      <c r="P34">
        <v>58.860384106601551</v>
      </c>
      <c r="Q34">
        <v>2.6704999257142856</v>
      </c>
      <c r="R34">
        <v>10.368655787797108</v>
      </c>
      <c r="S34">
        <v>6.4482510625737905</v>
      </c>
      <c r="T34">
        <v>0</v>
      </c>
      <c r="U34">
        <v>318.57842096985934</v>
      </c>
      <c r="V34">
        <v>5.0711939278195493</v>
      </c>
      <c r="W34">
        <v>11.345873050581915</v>
      </c>
      <c r="X34">
        <v>30.773069889072303</v>
      </c>
      <c r="Y34">
        <v>0</v>
      </c>
      <c r="Z34">
        <v>3.1886763759999996</v>
      </c>
      <c r="AA34">
        <v>6.8697425311767484</v>
      </c>
      <c r="AB34">
        <v>6.4405024715678927</v>
      </c>
      <c r="AC34">
        <v>0</v>
      </c>
      <c r="AD34">
        <v>6.4590460000000007</v>
      </c>
      <c r="AE34">
        <v>8.0586169348402183</v>
      </c>
      <c r="AF34">
        <v>0</v>
      </c>
      <c r="AG34">
        <v>0</v>
      </c>
      <c r="AH34">
        <v>22.876527743759244</v>
      </c>
      <c r="AI34">
        <v>0</v>
      </c>
      <c r="AJ34">
        <v>0</v>
      </c>
      <c r="AK34">
        <v>13.216478636249017</v>
      </c>
      <c r="AL34">
        <v>10.226277309208262</v>
      </c>
      <c r="AM34">
        <v>3.864301584546137</v>
      </c>
      <c r="AN34">
        <v>0</v>
      </c>
      <c r="AO34">
        <v>0</v>
      </c>
      <c r="AP34">
        <v>0</v>
      </c>
      <c r="AQ34">
        <v>0</v>
      </c>
      <c r="AR34">
        <v>9.4469563999999995</v>
      </c>
      <c r="AS34">
        <v>1.1183293345227476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787.9821820423208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85.670636401511118</v>
      </c>
      <c r="L35">
        <v>41.859973135297622</v>
      </c>
      <c r="M35">
        <v>0</v>
      </c>
      <c r="N35">
        <v>28.881809762532985</v>
      </c>
      <c r="O35">
        <v>24.249005065524194</v>
      </c>
      <c r="P35">
        <v>58.860384106601551</v>
      </c>
      <c r="Q35">
        <v>2.6704999257142856</v>
      </c>
      <c r="R35">
        <v>10.368655787797108</v>
      </c>
      <c r="S35">
        <v>6.4482510625737905</v>
      </c>
      <c r="T35">
        <v>0</v>
      </c>
      <c r="U35">
        <v>318.57842096985934</v>
      </c>
      <c r="V35">
        <v>5.0711939278195493</v>
      </c>
      <c r="W35">
        <v>11.345873050581915</v>
      </c>
      <c r="X35">
        <v>30.773069889072303</v>
      </c>
      <c r="Y35">
        <v>0</v>
      </c>
      <c r="Z35">
        <v>3.1886763759999996</v>
      </c>
      <c r="AA35">
        <v>6.8697425311767484</v>
      </c>
      <c r="AB35">
        <v>6.4405024715678927</v>
      </c>
      <c r="AC35">
        <v>0</v>
      </c>
      <c r="AD35">
        <v>4.467076338758516</v>
      </c>
      <c r="AE35">
        <v>8.0586169348402183</v>
      </c>
      <c r="AF35">
        <v>0</v>
      </c>
      <c r="AG35">
        <v>0</v>
      </c>
      <c r="AH35">
        <v>22.876527743759244</v>
      </c>
      <c r="AI35">
        <v>0</v>
      </c>
      <c r="AJ35">
        <v>0</v>
      </c>
      <c r="AK35">
        <v>13.216478636249017</v>
      </c>
      <c r="AL35">
        <v>10.226277309208262</v>
      </c>
      <c r="AM35">
        <v>3.864301584546137</v>
      </c>
      <c r="AN35">
        <v>0</v>
      </c>
      <c r="AO35">
        <v>0</v>
      </c>
      <c r="AP35">
        <v>0</v>
      </c>
      <c r="AQ35">
        <v>0</v>
      </c>
      <c r="AR35">
        <v>9.4469563999999995</v>
      </c>
      <c r="AS35">
        <v>1.1183293345227476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714.55125874551436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85.670636401511118</v>
      </c>
      <c r="L36">
        <v>41.859973135297622</v>
      </c>
      <c r="M36">
        <v>0</v>
      </c>
      <c r="N36">
        <v>28.881809762532985</v>
      </c>
      <c r="O36">
        <v>24.249005065524194</v>
      </c>
      <c r="P36">
        <v>58.860384106601551</v>
      </c>
      <c r="Q36">
        <v>2.6704999257142856</v>
      </c>
      <c r="R36">
        <v>10.368655787797108</v>
      </c>
      <c r="S36">
        <v>6.4482510625737905</v>
      </c>
      <c r="T36">
        <v>0</v>
      </c>
      <c r="U36">
        <v>318.57842096985934</v>
      </c>
      <c r="V36">
        <v>5.0711939278195493</v>
      </c>
      <c r="W36">
        <v>11.345873050581915</v>
      </c>
      <c r="X36">
        <v>30.773069889072303</v>
      </c>
      <c r="Y36">
        <v>0</v>
      </c>
      <c r="Z36">
        <v>0</v>
      </c>
      <c r="AA36">
        <v>0</v>
      </c>
      <c r="AB36">
        <v>0.81484077299324842</v>
      </c>
      <c r="AC36">
        <v>0</v>
      </c>
      <c r="AD36">
        <v>2.2335380423921269</v>
      </c>
      <c r="AE36">
        <v>4.0293084674201092</v>
      </c>
      <c r="AF36">
        <v>0</v>
      </c>
      <c r="AG36">
        <v>0</v>
      </c>
      <c r="AH36">
        <v>22.876527743759244</v>
      </c>
      <c r="AI36">
        <v>0</v>
      </c>
      <c r="AJ36">
        <v>0</v>
      </c>
      <c r="AK36">
        <v>13.216478636249017</v>
      </c>
      <c r="AL36">
        <v>3.1246958092082622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0.80973906920289851</v>
      </c>
      <c r="AS36">
        <v>1.1183293345227476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673.00123096063328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85.670636401511118</v>
      </c>
      <c r="L37">
        <v>41.859973135297622</v>
      </c>
      <c r="M37">
        <v>0</v>
      </c>
      <c r="N37">
        <v>28.881809762532985</v>
      </c>
      <c r="O37">
        <v>24.249005065524194</v>
      </c>
      <c r="P37">
        <v>58.860384106601551</v>
      </c>
      <c r="Q37">
        <v>2.6704999257142856</v>
      </c>
      <c r="R37">
        <v>10.368655787797108</v>
      </c>
      <c r="S37">
        <v>6.4482510625737905</v>
      </c>
      <c r="T37">
        <v>0</v>
      </c>
      <c r="U37">
        <v>318.57842096985934</v>
      </c>
      <c r="V37">
        <v>5.0711939278195493</v>
      </c>
      <c r="W37">
        <v>11.345873050581915</v>
      </c>
      <c r="X37">
        <v>30.773069889072303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2.2335380423921269</v>
      </c>
      <c r="AE37">
        <v>0.4705670862042089</v>
      </c>
      <c r="AF37">
        <v>0</v>
      </c>
      <c r="AG37">
        <v>0</v>
      </c>
      <c r="AH37">
        <v>22.876527743759244</v>
      </c>
      <c r="AI37">
        <v>0</v>
      </c>
      <c r="AJ37">
        <v>0</v>
      </c>
      <c r="AK37">
        <v>13.216478636249017</v>
      </c>
      <c r="AL37">
        <v>0.56812641841652334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0.80973906920289851</v>
      </c>
      <c r="AS37">
        <v>1.1183293345227476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666.07107941563254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85.670636401511118</v>
      </c>
      <c r="L38">
        <v>41.859973135297622</v>
      </c>
      <c r="M38">
        <v>0</v>
      </c>
      <c r="N38">
        <v>28.881809762532985</v>
      </c>
      <c r="O38">
        <v>24.249005065524194</v>
      </c>
      <c r="P38">
        <v>58.860384106601551</v>
      </c>
      <c r="Q38">
        <v>2.6704999257142856</v>
      </c>
      <c r="R38">
        <v>10.368655787797108</v>
      </c>
      <c r="S38">
        <v>6.4482510625737905</v>
      </c>
      <c r="T38">
        <v>0</v>
      </c>
      <c r="U38">
        <v>318.57842096985934</v>
      </c>
      <c r="V38">
        <v>5.0711939278195493</v>
      </c>
      <c r="W38">
        <v>11.345873050581915</v>
      </c>
      <c r="X38">
        <v>30.773069889072303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0.4705670862042089</v>
      </c>
      <c r="AF38">
        <v>0</v>
      </c>
      <c r="AG38">
        <v>0</v>
      </c>
      <c r="AH38">
        <v>17.157395871319959</v>
      </c>
      <c r="AI38">
        <v>0</v>
      </c>
      <c r="AJ38">
        <v>0</v>
      </c>
      <c r="AK38">
        <v>13.216478636249017</v>
      </c>
      <c r="AL38">
        <v>0.56812641841652334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0.80973906920289851</v>
      </c>
      <c r="AS38">
        <v>1.1183293345227476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658.11840950080114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85.670636401511118</v>
      </c>
      <c r="L39">
        <v>41.859973135297622</v>
      </c>
      <c r="M39">
        <v>0</v>
      </c>
      <c r="N39">
        <v>28.881809762532985</v>
      </c>
      <c r="O39">
        <v>24.249005065524194</v>
      </c>
      <c r="P39">
        <v>58.860384106601551</v>
      </c>
      <c r="Q39">
        <v>2.6704999257142856</v>
      </c>
      <c r="R39">
        <v>10.368655787797108</v>
      </c>
      <c r="S39">
        <v>6.4482510625737905</v>
      </c>
      <c r="T39">
        <v>0</v>
      </c>
      <c r="U39">
        <v>318.57842096985934</v>
      </c>
      <c r="V39">
        <v>5.0711939278195493</v>
      </c>
      <c r="W39">
        <v>11.345873050581915</v>
      </c>
      <c r="X39">
        <v>30.773069889072303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0.4705670862042089</v>
      </c>
      <c r="AF39">
        <v>0</v>
      </c>
      <c r="AG39">
        <v>0</v>
      </c>
      <c r="AH39">
        <v>17.157395871319959</v>
      </c>
      <c r="AI39">
        <v>0</v>
      </c>
      <c r="AJ39">
        <v>0</v>
      </c>
      <c r="AK39">
        <v>13.216478636249017</v>
      </c>
      <c r="AL39">
        <v>0.56812641841652334</v>
      </c>
      <c r="AM39">
        <v>0</v>
      </c>
      <c r="AN39">
        <v>0</v>
      </c>
      <c r="AO39">
        <v>0</v>
      </c>
      <c r="AP39">
        <v>0.59499010519436635</v>
      </c>
      <c r="AQ39">
        <v>0</v>
      </c>
      <c r="AR39">
        <v>0.80973906920289851</v>
      </c>
      <c r="AS39">
        <v>1.1183293345227476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658.71339960599551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85.670544398681699</v>
      </c>
      <c r="L40">
        <v>41.859973135297622</v>
      </c>
      <c r="M40">
        <v>0</v>
      </c>
      <c r="N40">
        <v>28.881809762532985</v>
      </c>
      <c r="O40">
        <v>24.249005065524194</v>
      </c>
      <c r="P40">
        <v>58.860384106601551</v>
      </c>
      <c r="Q40">
        <v>2.6704999257142856</v>
      </c>
      <c r="R40">
        <v>10.368655787797108</v>
      </c>
      <c r="S40">
        <v>6.4482510625737905</v>
      </c>
      <c r="T40">
        <v>0</v>
      </c>
      <c r="U40">
        <v>318.57842096985934</v>
      </c>
      <c r="V40">
        <v>5.0711939278195493</v>
      </c>
      <c r="W40">
        <v>11.345873050581915</v>
      </c>
      <c r="X40">
        <v>30.773069889072303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0.4705670862042089</v>
      </c>
      <c r="AF40">
        <v>0</v>
      </c>
      <c r="AG40">
        <v>0</v>
      </c>
      <c r="AH40">
        <v>11.438263998880677</v>
      </c>
      <c r="AI40">
        <v>0</v>
      </c>
      <c r="AJ40">
        <v>0</v>
      </c>
      <c r="AK40">
        <v>13.216478636249017</v>
      </c>
      <c r="AL40">
        <v>0.56812641841652334</v>
      </c>
      <c r="AM40">
        <v>0</v>
      </c>
      <c r="AN40">
        <v>0</v>
      </c>
      <c r="AO40">
        <v>0</v>
      </c>
      <c r="AP40">
        <v>0.59499010519436635</v>
      </c>
      <c r="AQ40">
        <v>0</v>
      </c>
      <c r="AR40">
        <v>0.80973906920289851</v>
      </c>
      <c r="AS40">
        <v>1.1183293345227476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652.99417573072674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85.670544398681699</v>
      </c>
      <c r="L41">
        <v>41.859973135297622</v>
      </c>
      <c r="M41">
        <v>0</v>
      </c>
      <c r="N41">
        <v>28.881809762532985</v>
      </c>
      <c r="O41">
        <v>24.249005065524194</v>
      </c>
      <c r="P41">
        <v>58.860384106601551</v>
      </c>
      <c r="Q41">
        <v>2.6704999257142856</v>
      </c>
      <c r="R41">
        <v>10.368655787797108</v>
      </c>
      <c r="S41">
        <v>6.4482510625737905</v>
      </c>
      <c r="T41">
        <v>0</v>
      </c>
      <c r="U41">
        <v>318.57842096985934</v>
      </c>
      <c r="V41">
        <v>5.0711939278195493</v>
      </c>
      <c r="W41">
        <v>11.345873050581915</v>
      </c>
      <c r="X41">
        <v>30.773069889072303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0.4705670862042089</v>
      </c>
      <c r="AF41">
        <v>0</v>
      </c>
      <c r="AG41">
        <v>0</v>
      </c>
      <c r="AH41">
        <v>11.438263998880677</v>
      </c>
      <c r="AI41">
        <v>0</v>
      </c>
      <c r="AJ41">
        <v>0</v>
      </c>
      <c r="AK41">
        <v>13.216478636249017</v>
      </c>
      <c r="AL41">
        <v>0.56812641841652334</v>
      </c>
      <c r="AM41">
        <v>0</v>
      </c>
      <c r="AN41">
        <v>0</v>
      </c>
      <c r="AO41">
        <v>0</v>
      </c>
      <c r="AP41">
        <v>0.59499010519436635</v>
      </c>
      <c r="AQ41">
        <v>0</v>
      </c>
      <c r="AR41">
        <v>0.80973906920289851</v>
      </c>
      <c r="AS41">
        <v>1.1183293345227476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652.99417573072674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85.670544398681699</v>
      </c>
      <c r="L42">
        <v>23.099767673076926</v>
      </c>
      <c r="M42">
        <v>0</v>
      </c>
      <c r="N42">
        <v>28.881809762532985</v>
      </c>
      <c r="O42">
        <v>24.249005065524194</v>
      </c>
      <c r="P42">
        <v>58.860384106601551</v>
      </c>
      <c r="Q42">
        <v>2.6704999257142856</v>
      </c>
      <c r="R42">
        <v>10.368655787797108</v>
      </c>
      <c r="S42">
        <v>6.4482510625737905</v>
      </c>
      <c r="T42">
        <v>0</v>
      </c>
      <c r="U42">
        <v>318.57842096985934</v>
      </c>
      <c r="V42">
        <v>5.0711939278195493</v>
      </c>
      <c r="W42">
        <v>11.345873050581915</v>
      </c>
      <c r="X42">
        <v>30.773069889072303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0.4705670862042089</v>
      </c>
      <c r="AF42">
        <v>0</v>
      </c>
      <c r="AG42">
        <v>0</v>
      </c>
      <c r="AH42">
        <v>5.7191318724392817</v>
      </c>
      <c r="AI42">
        <v>0</v>
      </c>
      <c r="AJ42">
        <v>0</v>
      </c>
      <c r="AK42">
        <v>13.216478636249017</v>
      </c>
      <c r="AL42">
        <v>0.56812641841652334</v>
      </c>
      <c r="AM42">
        <v>0</v>
      </c>
      <c r="AN42">
        <v>0</v>
      </c>
      <c r="AO42">
        <v>0</v>
      </c>
      <c r="AP42">
        <v>0.59499010519436635</v>
      </c>
      <c r="AQ42">
        <v>0</v>
      </c>
      <c r="AR42">
        <v>0.80973906920289851</v>
      </c>
      <c r="AS42">
        <v>1.1183293345227476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628.51483814206483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85.670544398681699</v>
      </c>
      <c r="L43">
        <v>28.879400827810329</v>
      </c>
      <c r="M43">
        <v>0</v>
      </c>
      <c r="N43">
        <v>28.881809762532985</v>
      </c>
      <c r="O43">
        <v>24.249005065524194</v>
      </c>
      <c r="P43">
        <v>58.860384106601551</v>
      </c>
      <c r="Q43">
        <v>2.6704999257142856</v>
      </c>
      <c r="R43">
        <v>10.368655787797108</v>
      </c>
      <c r="S43">
        <v>6.4482510625737905</v>
      </c>
      <c r="T43">
        <v>0</v>
      </c>
      <c r="U43">
        <v>318.57842096985934</v>
      </c>
      <c r="V43">
        <v>5.0711939278195493</v>
      </c>
      <c r="W43">
        <v>11.345873050581915</v>
      </c>
      <c r="X43">
        <v>30.773069889072303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0.4705670862042089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13.216478636249017</v>
      </c>
      <c r="AL43">
        <v>0.56812641841652334</v>
      </c>
      <c r="AM43">
        <v>0</v>
      </c>
      <c r="AN43">
        <v>0</v>
      </c>
      <c r="AO43">
        <v>0</v>
      </c>
      <c r="AP43">
        <v>0.59499010519436635</v>
      </c>
      <c r="AQ43">
        <v>0</v>
      </c>
      <c r="AR43">
        <v>0.80973906920289851</v>
      </c>
      <c r="AS43">
        <v>1.1183293345227476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628.57533942435884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85.670544398681699</v>
      </c>
      <c r="L44">
        <v>24.069314727333879</v>
      </c>
      <c r="M44">
        <v>0</v>
      </c>
      <c r="N44">
        <v>28.881809762532985</v>
      </c>
      <c r="O44">
        <v>24.249005065524194</v>
      </c>
      <c r="P44">
        <v>58.860384106601551</v>
      </c>
      <c r="Q44">
        <v>2.6704999257142856</v>
      </c>
      <c r="R44">
        <v>10.368655787797108</v>
      </c>
      <c r="S44">
        <v>6.4482510625737905</v>
      </c>
      <c r="T44">
        <v>0</v>
      </c>
      <c r="U44">
        <v>318.57842096985934</v>
      </c>
      <c r="V44">
        <v>5.0711939278195493</v>
      </c>
      <c r="W44">
        <v>11.345873050581915</v>
      </c>
      <c r="X44">
        <v>30.773069889072303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0.4705670862042089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13.216478636249017</v>
      </c>
      <c r="AL44">
        <v>0.56812641841652334</v>
      </c>
      <c r="AM44">
        <v>0</v>
      </c>
      <c r="AN44">
        <v>0</v>
      </c>
      <c r="AO44">
        <v>0</v>
      </c>
      <c r="AP44">
        <v>0.59499010519436635</v>
      </c>
      <c r="AQ44">
        <v>0</v>
      </c>
      <c r="AR44">
        <v>0.80973906920289851</v>
      </c>
      <c r="AS44">
        <v>1.1183293345227476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623.76525332388235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85.670544398681699</v>
      </c>
      <c r="L45">
        <v>24.069314727333879</v>
      </c>
      <c r="M45">
        <v>0</v>
      </c>
      <c r="N45">
        <v>28.881809762532985</v>
      </c>
      <c r="O45">
        <v>24.249005065524194</v>
      </c>
      <c r="P45">
        <v>58.860384106601551</v>
      </c>
      <c r="Q45">
        <v>2.6704999257142856</v>
      </c>
      <c r="R45">
        <v>10.368655787797108</v>
      </c>
      <c r="S45">
        <v>6.4482510625737905</v>
      </c>
      <c r="T45">
        <v>0</v>
      </c>
      <c r="U45">
        <v>318.57842096985934</v>
      </c>
      <c r="V45">
        <v>5.0711939278195493</v>
      </c>
      <c r="W45">
        <v>11.345873050581915</v>
      </c>
      <c r="X45">
        <v>30.773069889072303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0.4705670862042089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13.216478636249017</v>
      </c>
      <c r="AL45">
        <v>0.56812641841652334</v>
      </c>
      <c r="AM45">
        <v>0</v>
      </c>
      <c r="AN45">
        <v>0</v>
      </c>
      <c r="AO45">
        <v>0</v>
      </c>
      <c r="AP45">
        <v>3.131525532825187E-2</v>
      </c>
      <c r="AQ45">
        <v>0</v>
      </c>
      <c r="AR45">
        <v>9.4469563999999995</v>
      </c>
      <c r="AS45">
        <v>6.0521356853256023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636.77260215561614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85.670544398681699</v>
      </c>
      <c r="L46">
        <v>23.099767673076926</v>
      </c>
      <c r="M46">
        <v>0</v>
      </c>
      <c r="N46">
        <v>28.881809762532985</v>
      </c>
      <c r="O46">
        <v>24.249005065524194</v>
      </c>
      <c r="P46">
        <v>58.860384106601551</v>
      </c>
      <c r="Q46">
        <v>1.9299416649590164</v>
      </c>
      <c r="R46">
        <v>10.368655787797108</v>
      </c>
      <c r="S46">
        <v>3.8501867587719301</v>
      </c>
      <c r="T46">
        <v>0</v>
      </c>
      <c r="U46">
        <v>318.57842096985934</v>
      </c>
      <c r="V46">
        <v>5.0711939278195493</v>
      </c>
      <c r="W46">
        <v>11.345873050581915</v>
      </c>
      <c r="X46">
        <v>30.773069889072303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0.4705670862042089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13.216478636249017</v>
      </c>
      <c r="AL46">
        <v>0.56812641841652334</v>
      </c>
      <c r="AM46">
        <v>0</v>
      </c>
      <c r="AN46">
        <v>0</v>
      </c>
      <c r="AO46">
        <v>0</v>
      </c>
      <c r="AP46">
        <v>3.131525532825187E-2</v>
      </c>
      <c r="AQ46">
        <v>0</v>
      </c>
      <c r="AR46">
        <v>9.4469563999999995</v>
      </c>
      <c r="AS46">
        <v>6.0521356853256023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632.46443253680218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85.670364073152697</v>
      </c>
      <c r="L47">
        <v>23.099767673076926</v>
      </c>
      <c r="M47">
        <v>0</v>
      </c>
      <c r="N47">
        <v>28.881809762532985</v>
      </c>
      <c r="O47">
        <v>24.249005065524194</v>
      </c>
      <c r="P47">
        <v>58.860384106601551</v>
      </c>
      <c r="Q47">
        <v>1.9299416649590164</v>
      </c>
      <c r="R47">
        <v>5.7761562362030903</v>
      </c>
      <c r="S47">
        <v>3.8501867587719301</v>
      </c>
      <c r="T47">
        <v>0</v>
      </c>
      <c r="U47">
        <v>318.57842096985934</v>
      </c>
      <c r="V47">
        <v>5.0711939278195493</v>
      </c>
      <c r="W47">
        <v>11.345873050581915</v>
      </c>
      <c r="X47">
        <v>30.773069889072303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0.4705670862042089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13.216478636249017</v>
      </c>
      <c r="AL47">
        <v>0.56812641841652334</v>
      </c>
      <c r="AM47">
        <v>0</v>
      </c>
      <c r="AN47">
        <v>0</v>
      </c>
      <c r="AO47">
        <v>0</v>
      </c>
      <c r="AP47">
        <v>3.131525532825187E-2</v>
      </c>
      <c r="AQ47">
        <v>0</v>
      </c>
      <c r="AR47">
        <v>0.53982613079710129</v>
      </c>
      <c r="AS47">
        <v>6.0521356853256023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618.96462239047617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85.670400604186213</v>
      </c>
      <c r="L48">
        <v>23.099767673076926</v>
      </c>
      <c r="M48">
        <v>0</v>
      </c>
      <c r="N48">
        <v>28.881809762532985</v>
      </c>
      <c r="O48">
        <v>24.249005065524194</v>
      </c>
      <c r="P48">
        <v>58.860384106601551</v>
      </c>
      <c r="Q48">
        <v>1.9299416649590164</v>
      </c>
      <c r="R48">
        <v>5.7761562362030903</v>
      </c>
      <c r="S48">
        <v>3.8501867587719301</v>
      </c>
      <c r="T48">
        <v>0</v>
      </c>
      <c r="U48">
        <v>318.57842096985934</v>
      </c>
      <c r="V48">
        <v>5.0711939278195493</v>
      </c>
      <c r="W48">
        <v>11.345873050581915</v>
      </c>
      <c r="X48">
        <v>30.773069889072303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0.4705670862042089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13.216478636249017</v>
      </c>
      <c r="AL48">
        <v>0.56812641841652334</v>
      </c>
      <c r="AM48">
        <v>0</v>
      </c>
      <c r="AN48">
        <v>0</v>
      </c>
      <c r="AO48">
        <v>0</v>
      </c>
      <c r="AP48">
        <v>3.131525532825187E-2</v>
      </c>
      <c r="AQ48">
        <v>0</v>
      </c>
      <c r="AR48">
        <v>0.53982613079710129</v>
      </c>
      <c r="AS48">
        <v>6.0521356853256023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618.96465892150979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85.670445283890245</v>
      </c>
      <c r="L49">
        <v>23.099767673076926</v>
      </c>
      <c r="M49">
        <v>0</v>
      </c>
      <c r="N49">
        <v>28.881809762532985</v>
      </c>
      <c r="O49">
        <v>24.249005065524194</v>
      </c>
      <c r="P49">
        <v>58.860384106601551</v>
      </c>
      <c r="Q49">
        <v>1.9299416649590164</v>
      </c>
      <c r="R49">
        <v>5.7761562362030903</v>
      </c>
      <c r="S49">
        <v>3.8501867587719301</v>
      </c>
      <c r="T49">
        <v>0</v>
      </c>
      <c r="U49">
        <v>318.57842096985934</v>
      </c>
      <c r="V49">
        <v>5.0711939278195493</v>
      </c>
      <c r="W49">
        <v>11.345873050581915</v>
      </c>
      <c r="X49">
        <v>30.773069889072303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0.4705670862042089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13.216478636249017</v>
      </c>
      <c r="AL49">
        <v>0.56812641841652334</v>
      </c>
      <c r="AM49">
        <v>0</v>
      </c>
      <c r="AN49">
        <v>0</v>
      </c>
      <c r="AO49">
        <v>0</v>
      </c>
      <c r="AP49">
        <v>3.131525532825187E-2</v>
      </c>
      <c r="AQ49">
        <v>0</v>
      </c>
      <c r="AR49">
        <v>0.53982613079710129</v>
      </c>
      <c r="AS49">
        <v>6.0521356853256023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618.96470360121373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85.670301897953038</v>
      </c>
      <c r="L50">
        <v>23.259766063886119</v>
      </c>
      <c r="M50">
        <v>0</v>
      </c>
      <c r="N50">
        <v>28.881809762532985</v>
      </c>
      <c r="O50">
        <v>24.249005065524194</v>
      </c>
      <c r="P50">
        <v>58.860384106601551</v>
      </c>
      <c r="Q50">
        <v>2.3499289702868853</v>
      </c>
      <c r="R50">
        <v>5.7761562362030903</v>
      </c>
      <c r="S50">
        <v>5.3878983489697498</v>
      </c>
      <c r="T50">
        <v>0</v>
      </c>
      <c r="U50">
        <v>318.57842096985934</v>
      </c>
      <c r="V50">
        <v>5.0711939278195493</v>
      </c>
      <c r="W50">
        <v>11.345873050581915</v>
      </c>
      <c r="X50">
        <v>30.773069889072303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0.4705670862042089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13.216478636249017</v>
      </c>
      <c r="AL50">
        <v>0.56812641841652334</v>
      </c>
      <c r="AM50">
        <v>0</v>
      </c>
      <c r="AN50">
        <v>0</v>
      </c>
      <c r="AO50">
        <v>0</v>
      </c>
      <c r="AP50">
        <v>3.131525532825187E-2</v>
      </c>
      <c r="AQ50">
        <v>0</v>
      </c>
      <c r="AR50">
        <v>0.53982613079710129</v>
      </c>
      <c r="AS50">
        <v>6.0521356853256023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621.08225750161148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85.670301897953038</v>
      </c>
      <c r="L51">
        <v>23.100259949497723</v>
      </c>
      <c r="M51">
        <v>0</v>
      </c>
      <c r="N51">
        <v>28.881809762532985</v>
      </c>
      <c r="O51">
        <v>24.249005065524194</v>
      </c>
      <c r="P51">
        <v>58.860384106601551</v>
      </c>
      <c r="Q51">
        <v>1.9269036283704575</v>
      </c>
      <c r="R51">
        <v>5.7761562362030903</v>
      </c>
      <c r="S51">
        <v>3.8504798884657236</v>
      </c>
      <c r="T51">
        <v>0</v>
      </c>
      <c r="U51">
        <v>318.57842096985934</v>
      </c>
      <c r="V51">
        <v>5.0711939278195493</v>
      </c>
      <c r="W51">
        <v>11.345873050581915</v>
      </c>
      <c r="X51">
        <v>30.773069889072303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0.4705670862042089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13.216478636249017</v>
      </c>
      <c r="AL51">
        <v>0.34087580025817565</v>
      </c>
      <c r="AM51">
        <v>0</v>
      </c>
      <c r="AN51">
        <v>0</v>
      </c>
      <c r="AO51">
        <v>0</v>
      </c>
      <c r="AP51">
        <v>3.131525532825187E-2</v>
      </c>
      <c r="AQ51">
        <v>0</v>
      </c>
      <c r="AR51">
        <v>0.53982613079710129</v>
      </c>
      <c r="AS51">
        <v>1.1512213887154328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613.834142670034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85.670301897953038</v>
      </c>
      <c r="L52">
        <v>23.100140572024689</v>
      </c>
      <c r="M52">
        <v>0</v>
      </c>
      <c r="N52">
        <v>28.881809762532985</v>
      </c>
      <c r="O52">
        <v>24.249005065524194</v>
      </c>
      <c r="P52">
        <v>58.860384106601551</v>
      </c>
      <c r="Q52">
        <v>1.9269036283704575</v>
      </c>
      <c r="R52">
        <v>5.7761562362030903</v>
      </c>
      <c r="S52">
        <v>3.8504798884657236</v>
      </c>
      <c r="T52">
        <v>0</v>
      </c>
      <c r="U52">
        <v>318.57842096985934</v>
      </c>
      <c r="V52">
        <v>5.0711939278195493</v>
      </c>
      <c r="W52">
        <v>11.345873050581915</v>
      </c>
      <c r="X52">
        <v>30.773069889072303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0.4705670862042089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13.216478636249017</v>
      </c>
      <c r="AL52">
        <v>0.34087580025817565</v>
      </c>
      <c r="AM52">
        <v>0</v>
      </c>
      <c r="AN52">
        <v>0</v>
      </c>
      <c r="AO52">
        <v>0</v>
      </c>
      <c r="AP52">
        <v>3.131525532825187E-2</v>
      </c>
      <c r="AQ52">
        <v>0</v>
      </c>
      <c r="AR52">
        <v>0.53982613079710129</v>
      </c>
      <c r="AS52">
        <v>1.1512213887154328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613.83402329256091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85.670301897953038</v>
      </c>
      <c r="L53">
        <v>23.100299516144332</v>
      </c>
      <c r="M53">
        <v>0</v>
      </c>
      <c r="N53">
        <v>28.881809762532985</v>
      </c>
      <c r="O53">
        <v>24.249005065524194</v>
      </c>
      <c r="P53">
        <v>58.860384106601551</v>
      </c>
      <c r="Q53">
        <v>1.9269036283704575</v>
      </c>
      <c r="R53">
        <v>5.7706197555401664</v>
      </c>
      <c r="S53">
        <v>3.8504798884657236</v>
      </c>
      <c r="T53">
        <v>0</v>
      </c>
      <c r="U53">
        <v>318.57842096985934</v>
      </c>
      <c r="V53">
        <v>5.0715105400485436</v>
      </c>
      <c r="W53">
        <v>11.345873050581915</v>
      </c>
      <c r="X53">
        <v>30.773069889072303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0.4705670862042089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13.216478636249017</v>
      </c>
      <c r="AL53">
        <v>0.34087580025817565</v>
      </c>
      <c r="AM53">
        <v>0</v>
      </c>
      <c r="AN53">
        <v>0</v>
      </c>
      <c r="AO53">
        <v>0</v>
      </c>
      <c r="AP53">
        <v>3.131525532825187E-2</v>
      </c>
      <c r="AQ53">
        <v>0</v>
      </c>
      <c r="AR53">
        <v>0.53982613079710129</v>
      </c>
      <c r="AS53">
        <v>1.1512213887154328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613.82896236824661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85.670301897953038</v>
      </c>
      <c r="L54">
        <v>23.100353290062664</v>
      </c>
      <c r="M54">
        <v>0</v>
      </c>
      <c r="N54">
        <v>28.881809762532985</v>
      </c>
      <c r="O54">
        <v>24.249005065524194</v>
      </c>
      <c r="P54">
        <v>58.860384106601551</v>
      </c>
      <c r="Q54">
        <v>1.9269036283704575</v>
      </c>
      <c r="R54">
        <v>5.7706197555401664</v>
      </c>
      <c r="S54">
        <v>3.8504798884657236</v>
      </c>
      <c r="T54">
        <v>0</v>
      </c>
      <c r="U54">
        <v>318.57842096985934</v>
      </c>
      <c r="V54">
        <v>5.0715105400485436</v>
      </c>
      <c r="W54">
        <v>11.345873050581915</v>
      </c>
      <c r="X54">
        <v>30.773069889072303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0.4705670862042089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13.216478636249017</v>
      </c>
      <c r="AL54">
        <v>0.34087580025817565</v>
      </c>
      <c r="AM54">
        <v>0</v>
      </c>
      <c r="AN54">
        <v>0</v>
      </c>
      <c r="AO54">
        <v>0</v>
      </c>
      <c r="AP54">
        <v>3.131525532825187E-2</v>
      </c>
      <c r="AQ54">
        <v>0</v>
      </c>
      <c r="AR54">
        <v>0.53982613079710129</v>
      </c>
      <c r="AS54">
        <v>1.1512213887154328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613.82901614216496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85.670301897953038</v>
      </c>
      <c r="L55">
        <v>23.099531035376444</v>
      </c>
      <c r="M55">
        <v>0</v>
      </c>
      <c r="N55">
        <v>28.881809762532985</v>
      </c>
      <c r="O55">
        <v>24.249005065524194</v>
      </c>
      <c r="P55">
        <v>58.860384106601551</v>
      </c>
      <c r="Q55">
        <v>1.9269036283704575</v>
      </c>
      <c r="R55">
        <v>5.778099177845089</v>
      </c>
      <c r="S55">
        <v>4.0911206904466502</v>
      </c>
      <c r="T55">
        <v>0</v>
      </c>
      <c r="U55">
        <v>318.57842096985934</v>
      </c>
      <c r="V55">
        <v>2.950049132967786</v>
      </c>
      <c r="W55">
        <v>5.7699799174991941</v>
      </c>
      <c r="X55">
        <v>30.771302669323102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0.4705670862042089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13.216478636249017</v>
      </c>
      <c r="AL55">
        <v>0.34087580025817565</v>
      </c>
      <c r="AM55">
        <v>0</v>
      </c>
      <c r="AN55">
        <v>0</v>
      </c>
      <c r="AO55">
        <v>0</v>
      </c>
      <c r="AP55">
        <v>3.131525532825187E-2</v>
      </c>
      <c r="AQ55">
        <v>0</v>
      </c>
      <c r="AR55">
        <v>0.53982613079710129</v>
      </c>
      <c r="AS55">
        <v>1.1512213887154328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606.37719235185205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85.670301897953038</v>
      </c>
      <c r="L56">
        <v>23.099531035376444</v>
      </c>
      <c r="M56">
        <v>0</v>
      </c>
      <c r="N56">
        <v>28.881809762532985</v>
      </c>
      <c r="O56">
        <v>24.249005065524194</v>
      </c>
      <c r="P56">
        <v>58.860384106601551</v>
      </c>
      <c r="Q56">
        <v>1.9269036283704575</v>
      </c>
      <c r="R56">
        <v>5.778099177845089</v>
      </c>
      <c r="S56">
        <v>3.8488281515349447</v>
      </c>
      <c r="T56">
        <v>0</v>
      </c>
      <c r="U56">
        <v>318.57842096985934</v>
      </c>
      <c r="V56">
        <v>2.8908560867132866</v>
      </c>
      <c r="W56">
        <v>5.7699799174991941</v>
      </c>
      <c r="X56">
        <v>30.771302669323102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0.4705670862042089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13.216478636249017</v>
      </c>
      <c r="AL56">
        <v>0.34087580025817565</v>
      </c>
      <c r="AM56">
        <v>0</v>
      </c>
      <c r="AN56">
        <v>0</v>
      </c>
      <c r="AO56">
        <v>0</v>
      </c>
      <c r="AP56">
        <v>3.131525532825187E-2</v>
      </c>
      <c r="AQ56">
        <v>0</v>
      </c>
      <c r="AR56">
        <v>0.53982613079710129</v>
      </c>
      <c r="AS56">
        <v>1.1512213887154328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606.07570676668581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85.670301897953038</v>
      </c>
      <c r="L57">
        <v>23.099531035376444</v>
      </c>
      <c r="M57">
        <v>0</v>
      </c>
      <c r="N57">
        <v>28.881809762532985</v>
      </c>
      <c r="O57">
        <v>24.249005065524194</v>
      </c>
      <c r="P57">
        <v>58.860384106601551</v>
      </c>
      <c r="Q57">
        <v>1.9269036283704575</v>
      </c>
      <c r="R57">
        <v>5.778099177845089</v>
      </c>
      <c r="S57">
        <v>3.8488281515349447</v>
      </c>
      <c r="T57">
        <v>0</v>
      </c>
      <c r="U57">
        <v>318.57842096985934</v>
      </c>
      <c r="V57">
        <v>2.8908560867132866</v>
      </c>
      <c r="W57">
        <v>5.7699799174991941</v>
      </c>
      <c r="X57">
        <v>30.771302669323102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0.4705670862042089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13.216478636249017</v>
      </c>
      <c r="AL57">
        <v>0.34087580025817565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0.53982613079710129</v>
      </c>
      <c r="AS57">
        <v>1.1512213887154328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606.04439151135762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85.670301897953038</v>
      </c>
      <c r="L58">
        <v>23.099531035376444</v>
      </c>
      <c r="M58">
        <v>0</v>
      </c>
      <c r="N58">
        <v>28.881809762532985</v>
      </c>
      <c r="O58">
        <v>24.249005065524194</v>
      </c>
      <c r="P58">
        <v>58.860384106601551</v>
      </c>
      <c r="Q58">
        <v>1.9269036283704575</v>
      </c>
      <c r="R58">
        <v>5.778099177845089</v>
      </c>
      <c r="S58">
        <v>3.8488281515349447</v>
      </c>
      <c r="T58">
        <v>0</v>
      </c>
      <c r="U58">
        <v>318.57842096985934</v>
      </c>
      <c r="V58">
        <v>2.8908560867132866</v>
      </c>
      <c r="W58">
        <v>5.7699799174991941</v>
      </c>
      <c r="X58">
        <v>30.771302669323102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0.4705670862042089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13.216478636249017</v>
      </c>
      <c r="AL58">
        <v>0.34087580025817565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0.53982613079710129</v>
      </c>
      <c r="AS58">
        <v>1.1512213887154328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606.04439151135762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85.670301897953038</v>
      </c>
      <c r="L59">
        <v>23.099531035376444</v>
      </c>
      <c r="M59">
        <v>0</v>
      </c>
      <c r="N59">
        <v>28.881809762532985</v>
      </c>
      <c r="O59">
        <v>24.249005065524194</v>
      </c>
      <c r="P59">
        <v>58.860384106601551</v>
      </c>
      <c r="Q59">
        <v>1.9269036283704575</v>
      </c>
      <c r="R59">
        <v>4.6204799999999997</v>
      </c>
      <c r="S59">
        <v>3.8500774128686328</v>
      </c>
      <c r="T59">
        <v>0</v>
      </c>
      <c r="U59">
        <v>318.57842096985934</v>
      </c>
      <c r="V59">
        <v>2.8908560867132866</v>
      </c>
      <c r="W59">
        <v>5.7699799174991941</v>
      </c>
      <c r="X59">
        <v>30.771302669323102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0.4705670862042089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13.216478636249017</v>
      </c>
      <c r="AL59">
        <v>0.34087580025817565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0.53982613079710129</v>
      </c>
      <c r="AS59">
        <v>1.1512213887154328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604.88802159484612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85.670301897953038</v>
      </c>
      <c r="L60">
        <v>23.099531035376444</v>
      </c>
      <c r="M60">
        <v>0</v>
      </c>
      <c r="N60">
        <v>28.881809762532985</v>
      </c>
      <c r="O60">
        <v>24.249005065524194</v>
      </c>
      <c r="P60">
        <v>58.860384106601551</v>
      </c>
      <c r="Q60">
        <v>1.9269036283704575</v>
      </c>
      <c r="R60">
        <v>5.4985458000000005</v>
      </c>
      <c r="S60">
        <v>3.8500774128686328</v>
      </c>
      <c r="T60">
        <v>0</v>
      </c>
      <c r="U60">
        <v>318.57842096985934</v>
      </c>
      <c r="V60">
        <v>2.8908560867132866</v>
      </c>
      <c r="W60">
        <v>5.7699799174991941</v>
      </c>
      <c r="X60">
        <v>30.771302669323102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0.4705670862042089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13.216478636249017</v>
      </c>
      <c r="AL60">
        <v>0.34087580025817565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0.53982613079710129</v>
      </c>
      <c r="AS60">
        <v>1.1512213887154328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605.76608739484618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85.670301897953038</v>
      </c>
      <c r="L61">
        <v>23.099531035376444</v>
      </c>
      <c r="M61">
        <v>0</v>
      </c>
      <c r="N61">
        <v>28.881809762532985</v>
      </c>
      <c r="O61">
        <v>24.249005065524194</v>
      </c>
      <c r="P61">
        <v>58.860384106601551</v>
      </c>
      <c r="Q61">
        <v>1.9269036283704575</v>
      </c>
      <c r="R61">
        <v>5.7706197555401664</v>
      </c>
      <c r="S61">
        <v>3.8500774128686328</v>
      </c>
      <c r="T61">
        <v>0</v>
      </c>
      <c r="U61">
        <v>318.57842096985934</v>
      </c>
      <c r="V61">
        <v>2.8908560867132866</v>
      </c>
      <c r="W61">
        <v>5.7699799174991941</v>
      </c>
      <c r="X61">
        <v>30.771302669323102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0.4705670862042089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13.216478636249017</v>
      </c>
      <c r="AL61">
        <v>0.34087580025817565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0.53982613079710129</v>
      </c>
      <c r="AS61">
        <v>1.1512213887154328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606.0381613503863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85.670301897953038</v>
      </c>
      <c r="L62">
        <v>23.099531035376444</v>
      </c>
      <c r="M62">
        <v>0</v>
      </c>
      <c r="N62">
        <v>28.881809762532985</v>
      </c>
      <c r="O62">
        <v>24.249005065524194</v>
      </c>
      <c r="P62">
        <v>58.860384106601551</v>
      </c>
      <c r="Q62">
        <v>1.9269036283704575</v>
      </c>
      <c r="R62">
        <v>5.7706197555401664</v>
      </c>
      <c r="S62">
        <v>3.8500774128686328</v>
      </c>
      <c r="T62">
        <v>0</v>
      </c>
      <c r="U62">
        <v>318.57842096985934</v>
      </c>
      <c r="V62">
        <v>2.8908560867132866</v>
      </c>
      <c r="W62">
        <v>5.7699799174991941</v>
      </c>
      <c r="X62">
        <v>30.771302669323102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0.4705670862042089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13.216478636249017</v>
      </c>
      <c r="AL62">
        <v>0.34087580025817565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0.53982613079710129</v>
      </c>
      <c r="AS62">
        <v>1.1512213887154328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606.0381613503863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85.670301897953038</v>
      </c>
      <c r="L63">
        <v>23.099531035376444</v>
      </c>
      <c r="M63">
        <v>0</v>
      </c>
      <c r="N63">
        <v>28.881809762532985</v>
      </c>
      <c r="O63">
        <v>24.249005065524194</v>
      </c>
      <c r="P63">
        <v>58.860384106601551</v>
      </c>
      <c r="Q63">
        <v>1.9269036283704575</v>
      </c>
      <c r="R63">
        <v>5.7706197555401664</v>
      </c>
      <c r="S63">
        <v>3.8500774128686328</v>
      </c>
      <c r="T63">
        <v>0</v>
      </c>
      <c r="U63">
        <v>318.57842096985934</v>
      </c>
      <c r="V63">
        <v>5.0715105400485436</v>
      </c>
      <c r="W63">
        <v>11.346624142310844</v>
      </c>
      <c r="X63">
        <v>30.771302669323102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0.4705670862042089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13.216478636249017</v>
      </c>
      <c r="AL63">
        <v>0.34087580025817565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0.53982613079710129</v>
      </c>
      <c r="AS63">
        <v>1.1512213887154328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613.79546002853317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85.670301897953038</v>
      </c>
      <c r="L64">
        <v>23.099531035376444</v>
      </c>
      <c r="M64">
        <v>0</v>
      </c>
      <c r="N64">
        <v>28.881809762532985</v>
      </c>
      <c r="O64">
        <v>24.249005065524194</v>
      </c>
      <c r="P64">
        <v>58.860384106601551</v>
      </c>
      <c r="Q64">
        <v>1.9269036283704575</v>
      </c>
      <c r="R64">
        <v>5.7706197555401664</v>
      </c>
      <c r="S64">
        <v>3.8500774128686328</v>
      </c>
      <c r="T64">
        <v>0</v>
      </c>
      <c r="U64">
        <v>318.57842096985934</v>
      </c>
      <c r="V64">
        <v>5.0715105400485436</v>
      </c>
      <c r="W64">
        <v>11.346624142310844</v>
      </c>
      <c r="X64">
        <v>30.771302669323102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0.4705670862042089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13.216478636249017</v>
      </c>
      <c r="AL64">
        <v>0.34087580025817565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0.53982613079710129</v>
      </c>
      <c r="AS64">
        <v>1.1512213887154328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613.79546002853317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85.670301897953038</v>
      </c>
      <c r="L65">
        <v>23.099531035376444</v>
      </c>
      <c r="M65">
        <v>0</v>
      </c>
      <c r="N65">
        <v>28.881809762532985</v>
      </c>
      <c r="O65">
        <v>24.249005065524194</v>
      </c>
      <c r="P65">
        <v>58.860384106601551</v>
      </c>
      <c r="Q65">
        <v>1.9269036283704575</v>
      </c>
      <c r="R65">
        <v>5.7706197555401664</v>
      </c>
      <c r="S65">
        <v>3.8500774128686328</v>
      </c>
      <c r="T65">
        <v>0</v>
      </c>
      <c r="U65">
        <v>318.57842096985934</v>
      </c>
      <c r="V65">
        <v>5.0715105400485436</v>
      </c>
      <c r="W65">
        <v>11.346624142310844</v>
      </c>
      <c r="X65">
        <v>30.771302669323102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0.4705670862042089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13.216478636249017</v>
      </c>
      <c r="AL65">
        <v>0.34087580025817565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0.53982613079710129</v>
      </c>
      <c r="AS65">
        <v>1.1512213887154328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613.79546002853317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85.670301897953038</v>
      </c>
      <c r="L66">
        <v>21.81010128613903</v>
      </c>
      <c r="M66">
        <v>0</v>
      </c>
      <c r="N66">
        <v>28.881809762532985</v>
      </c>
      <c r="O66">
        <v>24.249005065524194</v>
      </c>
      <c r="P66">
        <v>58.860384106601551</v>
      </c>
      <c r="Q66">
        <v>1.9269036283704575</v>
      </c>
      <c r="R66">
        <v>5.7706197555401664</v>
      </c>
      <c r="S66">
        <v>3.8504798884657236</v>
      </c>
      <c r="T66">
        <v>0</v>
      </c>
      <c r="U66">
        <v>318.57842096985934</v>
      </c>
      <c r="V66">
        <v>5.0715105400485436</v>
      </c>
      <c r="W66">
        <v>11.346624142310844</v>
      </c>
      <c r="X66">
        <v>30.771302669323102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0.4705670862042089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13.216478636249017</v>
      </c>
      <c r="AL66">
        <v>0.34087580025817565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0.53982613079710129</v>
      </c>
      <c r="AS66">
        <v>1.1512213887154328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612.5064327548929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85.670301897953038</v>
      </c>
      <c r="L67">
        <v>23.099668761631634</v>
      </c>
      <c r="M67">
        <v>0</v>
      </c>
      <c r="N67">
        <v>28.881809762532985</v>
      </c>
      <c r="O67">
        <v>24.249005065524194</v>
      </c>
      <c r="P67">
        <v>58.860384106601551</v>
      </c>
      <c r="Q67">
        <v>1.9269036283704575</v>
      </c>
      <c r="R67">
        <v>5.7706197555401664</v>
      </c>
      <c r="S67">
        <v>3.8504798884657236</v>
      </c>
      <c r="T67">
        <v>0</v>
      </c>
      <c r="U67">
        <v>318.57842096985934</v>
      </c>
      <c r="V67">
        <v>5.0715105400485436</v>
      </c>
      <c r="W67">
        <v>11.346624142310844</v>
      </c>
      <c r="X67">
        <v>30.771302669323102</v>
      </c>
      <c r="Y67">
        <v>0</v>
      </c>
      <c r="Z67">
        <v>1.5943381879999998</v>
      </c>
      <c r="AA67">
        <v>0</v>
      </c>
      <c r="AB67">
        <v>0</v>
      </c>
      <c r="AC67">
        <v>0</v>
      </c>
      <c r="AD67">
        <v>0</v>
      </c>
      <c r="AE67">
        <v>4.0293084674201092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13.216478636249017</v>
      </c>
      <c r="AL67">
        <v>0.34087580025817565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9.4469563999999995</v>
      </c>
      <c r="AS67">
        <v>1.1512213887154328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627.85621006880422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85.670301897953038</v>
      </c>
      <c r="L68">
        <v>23.099668761631634</v>
      </c>
      <c r="M68">
        <v>0</v>
      </c>
      <c r="N68">
        <v>28.881809762532985</v>
      </c>
      <c r="O68">
        <v>24.249005065524194</v>
      </c>
      <c r="P68">
        <v>58.860384106601551</v>
      </c>
      <c r="Q68">
        <v>1.9269036283704575</v>
      </c>
      <c r="R68">
        <v>5.7706197555401664</v>
      </c>
      <c r="S68">
        <v>3.8504798884657236</v>
      </c>
      <c r="T68">
        <v>0</v>
      </c>
      <c r="U68">
        <v>318.57842096985934</v>
      </c>
      <c r="V68">
        <v>5.0715105400485436</v>
      </c>
      <c r="W68">
        <v>11.345873050581915</v>
      </c>
      <c r="X68">
        <v>30.773069889072303</v>
      </c>
      <c r="Y68">
        <v>0</v>
      </c>
      <c r="Z68">
        <v>1.5943381879999998</v>
      </c>
      <c r="AA68">
        <v>0</v>
      </c>
      <c r="AB68">
        <v>0</v>
      </c>
      <c r="AC68">
        <v>0</v>
      </c>
      <c r="AD68">
        <v>0</v>
      </c>
      <c r="AE68">
        <v>4.0293084674201092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13.216478636249017</v>
      </c>
      <c r="AL68">
        <v>0.34087580025817565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9.4469563999999995</v>
      </c>
      <c r="AS68">
        <v>1.1512213887154328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627.85722619682451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85.670301897953038</v>
      </c>
      <c r="L69">
        <v>23.060517526967352</v>
      </c>
      <c r="M69">
        <v>0</v>
      </c>
      <c r="N69">
        <v>28.881809762532985</v>
      </c>
      <c r="O69">
        <v>24.249005065524194</v>
      </c>
      <c r="P69">
        <v>58.860384106601551</v>
      </c>
      <c r="Q69">
        <v>1.9269036283704575</v>
      </c>
      <c r="R69">
        <v>5.7706197555401664</v>
      </c>
      <c r="S69">
        <v>3.8504798884657236</v>
      </c>
      <c r="T69">
        <v>0</v>
      </c>
      <c r="U69">
        <v>318.57842096985934</v>
      </c>
      <c r="V69">
        <v>5.0715105400485436</v>
      </c>
      <c r="W69">
        <v>11.345873050581915</v>
      </c>
      <c r="X69">
        <v>30.773069889072303</v>
      </c>
      <c r="Y69">
        <v>0</v>
      </c>
      <c r="Z69">
        <v>1.5943381879999998</v>
      </c>
      <c r="AA69">
        <v>0</v>
      </c>
      <c r="AB69">
        <v>0</v>
      </c>
      <c r="AC69">
        <v>0</v>
      </c>
      <c r="AD69">
        <v>0</v>
      </c>
      <c r="AE69">
        <v>4.0293084674201092</v>
      </c>
      <c r="AF69">
        <v>0</v>
      </c>
      <c r="AG69">
        <v>0</v>
      </c>
      <c r="AH69">
        <v>4.9550373852798311</v>
      </c>
      <c r="AI69">
        <v>0</v>
      </c>
      <c r="AJ69">
        <v>0</v>
      </c>
      <c r="AK69">
        <v>13.216478636249017</v>
      </c>
      <c r="AL69">
        <v>0.34087580025817565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0.53982613079710129</v>
      </c>
      <c r="AS69">
        <v>1.1512213887154328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623.86598207823727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85.670301897953038</v>
      </c>
      <c r="L70">
        <v>22.83968584355884</v>
      </c>
      <c r="M70">
        <v>0</v>
      </c>
      <c r="N70">
        <v>28.881809762532985</v>
      </c>
      <c r="O70">
        <v>24.249005065524194</v>
      </c>
      <c r="P70">
        <v>58.860384106601551</v>
      </c>
      <c r="Q70">
        <v>1.9299416649590164</v>
      </c>
      <c r="R70">
        <v>5.7761562362030903</v>
      </c>
      <c r="S70">
        <v>3.6107588436329587</v>
      </c>
      <c r="T70">
        <v>0</v>
      </c>
      <c r="U70">
        <v>318.57842096985934</v>
      </c>
      <c r="V70">
        <v>5.0711939278195493</v>
      </c>
      <c r="W70">
        <v>11.345873050581915</v>
      </c>
      <c r="X70">
        <v>30.773069889072303</v>
      </c>
      <c r="Y70">
        <v>0</v>
      </c>
      <c r="Z70">
        <v>0.26895043999999996</v>
      </c>
      <c r="AA70">
        <v>0</v>
      </c>
      <c r="AB70">
        <v>0</v>
      </c>
      <c r="AC70">
        <v>0</v>
      </c>
      <c r="AD70">
        <v>0</v>
      </c>
      <c r="AE70">
        <v>4.0293084674201092</v>
      </c>
      <c r="AF70">
        <v>0</v>
      </c>
      <c r="AG70">
        <v>0</v>
      </c>
      <c r="AH70">
        <v>10.187927426800423</v>
      </c>
      <c r="AI70">
        <v>0</v>
      </c>
      <c r="AJ70">
        <v>0</v>
      </c>
      <c r="AK70">
        <v>13.216478636249017</v>
      </c>
      <c r="AL70">
        <v>0.34087580025817565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0.53982613079710129</v>
      </c>
      <c r="AS70">
        <v>1.1512213887154328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627.32118954853911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85.670438369602678</v>
      </c>
      <c r="L71">
        <v>23.10032164114514</v>
      </c>
      <c r="M71">
        <v>0</v>
      </c>
      <c r="N71">
        <v>28.881809762532985</v>
      </c>
      <c r="O71">
        <v>24.249005065524194</v>
      </c>
      <c r="P71">
        <v>58.860384106601551</v>
      </c>
      <c r="Q71">
        <v>2.6704999257142856</v>
      </c>
      <c r="R71">
        <v>10.368655787797108</v>
      </c>
      <c r="S71">
        <v>6.4387315459203789</v>
      </c>
      <c r="T71">
        <v>0</v>
      </c>
      <c r="U71">
        <v>318.57842096985934</v>
      </c>
      <c r="V71">
        <v>5.0711939278195493</v>
      </c>
      <c r="W71">
        <v>11.345873050581915</v>
      </c>
      <c r="X71">
        <v>30.773069889072303</v>
      </c>
      <c r="Y71">
        <v>0</v>
      </c>
      <c r="Z71">
        <v>0.26895043999999996</v>
      </c>
      <c r="AA71">
        <v>0</v>
      </c>
      <c r="AB71">
        <v>0.81484077299324842</v>
      </c>
      <c r="AC71">
        <v>0</v>
      </c>
      <c r="AD71">
        <v>0</v>
      </c>
      <c r="AE71">
        <v>4.0293084674201092</v>
      </c>
      <c r="AF71">
        <v>0</v>
      </c>
      <c r="AG71">
        <v>0</v>
      </c>
      <c r="AH71">
        <v>17.134241546800421</v>
      </c>
      <c r="AI71">
        <v>0</v>
      </c>
      <c r="AJ71">
        <v>0</v>
      </c>
      <c r="AK71">
        <v>13.216478636249017</v>
      </c>
      <c r="AL71">
        <v>0.34087580025817565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0.53982613079710129</v>
      </c>
      <c r="AS71">
        <v>1.4801419306422838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643.83306776733184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85.67071418049909</v>
      </c>
      <c r="L72">
        <v>23.099692312026423</v>
      </c>
      <c r="M72">
        <v>0</v>
      </c>
      <c r="N72">
        <v>28.881809762532985</v>
      </c>
      <c r="O72">
        <v>24.249005065524194</v>
      </c>
      <c r="P72">
        <v>58.860384106601551</v>
      </c>
      <c r="Q72">
        <v>2.6704999257142856</v>
      </c>
      <c r="R72">
        <v>10.368655787797108</v>
      </c>
      <c r="S72">
        <v>6.4482510625737905</v>
      </c>
      <c r="T72">
        <v>0</v>
      </c>
      <c r="U72">
        <v>318.57842096985934</v>
      </c>
      <c r="V72">
        <v>5.0711939278195493</v>
      </c>
      <c r="W72">
        <v>11.345873050581915</v>
      </c>
      <c r="X72">
        <v>30.773069889072303</v>
      </c>
      <c r="Y72">
        <v>0</v>
      </c>
      <c r="Z72">
        <v>0.26895043999999996</v>
      </c>
      <c r="AA72">
        <v>1.9314390740740746</v>
      </c>
      <c r="AB72">
        <v>3.2202513627906986</v>
      </c>
      <c r="AC72">
        <v>0</v>
      </c>
      <c r="AD72">
        <v>2.2335380423921269</v>
      </c>
      <c r="AE72">
        <v>4.0293084674201092</v>
      </c>
      <c r="AF72">
        <v>0</v>
      </c>
      <c r="AG72">
        <v>0</v>
      </c>
      <c r="AH72">
        <v>22.876527743759244</v>
      </c>
      <c r="AI72">
        <v>0</v>
      </c>
      <c r="AJ72">
        <v>0</v>
      </c>
      <c r="AK72">
        <v>13.216478636249017</v>
      </c>
      <c r="AL72">
        <v>1.7043795092082619</v>
      </c>
      <c r="AM72">
        <v>1.2907078921230308</v>
      </c>
      <c r="AN72">
        <v>0</v>
      </c>
      <c r="AO72">
        <v>0</v>
      </c>
      <c r="AP72">
        <v>0</v>
      </c>
      <c r="AQ72">
        <v>0</v>
      </c>
      <c r="AR72">
        <v>0.53982613079710129</v>
      </c>
      <c r="AS72">
        <v>1.4801419306422838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658.80911927005855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85.670258403453587</v>
      </c>
      <c r="L73">
        <v>23.099692312026423</v>
      </c>
      <c r="M73">
        <v>0</v>
      </c>
      <c r="N73">
        <v>28.881809762532985</v>
      </c>
      <c r="O73">
        <v>24.249005065524194</v>
      </c>
      <c r="P73">
        <v>58.860384106601551</v>
      </c>
      <c r="Q73">
        <v>2.6704999257142856</v>
      </c>
      <c r="R73">
        <v>10.368655787797108</v>
      </c>
      <c r="S73">
        <v>6.4482510625737905</v>
      </c>
      <c r="T73">
        <v>0</v>
      </c>
      <c r="U73">
        <v>318.57842096985934</v>
      </c>
      <c r="V73">
        <v>5.0711939278195493</v>
      </c>
      <c r="W73">
        <v>11.345873050581915</v>
      </c>
      <c r="X73">
        <v>30.773069889072303</v>
      </c>
      <c r="Y73">
        <v>0</v>
      </c>
      <c r="Z73">
        <v>4.7830145640000001</v>
      </c>
      <c r="AA73">
        <v>5.0128569433895942</v>
      </c>
      <c r="AB73">
        <v>6.4405024715678927</v>
      </c>
      <c r="AC73">
        <v>0</v>
      </c>
      <c r="AD73">
        <v>4.467076338758516</v>
      </c>
      <c r="AE73">
        <v>8.0586169348402183</v>
      </c>
      <c r="AF73">
        <v>0</v>
      </c>
      <c r="AG73">
        <v>0</v>
      </c>
      <c r="AH73">
        <v>22.876527743759244</v>
      </c>
      <c r="AI73">
        <v>0</v>
      </c>
      <c r="AJ73">
        <v>0</v>
      </c>
      <c r="AK73">
        <v>13.216478636249017</v>
      </c>
      <c r="AL73">
        <v>13.635036581583481</v>
      </c>
      <c r="AM73">
        <v>2.5814160382595657</v>
      </c>
      <c r="AN73">
        <v>0</v>
      </c>
      <c r="AO73">
        <v>0</v>
      </c>
      <c r="AP73">
        <v>6.2630510656503741E-2</v>
      </c>
      <c r="AQ73">
        <v>0</v>
      </c>
      <c r="AR73">
        <v>0.53982613079710129</v>
      </c>
      <c r="AS73">
        <v>1.4801419306422838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689.17123908806036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157.10959003707612</v>
      </c>
      <c r="L74">
        <v>40.661084859213048</v>
      </c>
      <c r="M74">
        <v>0</v>
      </c>
      <c r="N74">
        <v>28.881809762532985</v>
      </c>
      <c r="O74">
        <v>24.249005065524194</v>
      </c>
      <c r="P74">
        <v>58.860384106601551</v>
      </c>
      <c r="Q74">
        <v>2.6704999257142856</v>
      </c>
      <c r="R74">
        <v>10.368655787797108</v>
      </c>
      <c r="S74">
        <v>6.4482510625737905</v>
      </c>
      <c r="T74">
        <v>0</v>
      </c>
      <c r="U74">
        <v>318.57842096985934</v>
      </c>
      <c r="V74">
        <v>5.0711939278195493</v>
      </c>
      <c r="W74">
        <v>11.345873050581915</v>
      </c>
      <c r="X74">
        <v>30.773069889072303</v>
      </c>
      <c r="Y74">
        <v>0</v>
      </c>
      <c r="Z74">
        <v>4.7830145640000001</v>
      </c>
      <c r="AA74">
        <v>6.8697425311767484</v>
      </c>
      <c r="AB74">
        <v>6.4405024715678927</v>
      </c>
      <c r="AC74">
        <v>0</v>
      </c>
      <c r="AD74">
        <v>6.4590460000000007</v>
      </c>
      <c r="AE74">
        <v>8.0586169348402183</v>
      </c>
      <c r="AF74">
        <v>0</v>
      </c>
      <c r="AG74">
        <v>0</v>
      </c>
      <c r="AH74">
        <v>22.876527743759244</v>
      </c>
      <c r="AI74">
        <v>0</v>
      </c>
      <c r="AJ74">
        <v>0</v>
      </c>
      <c r="AK74">
        <v>13.216478636249017</v>
      </c>
      <c r="AL74">
        <v>13.635036581583481</v>
      </c>
      <c r="AM74">
        <v>3.864301584546137</v>
      </c>
      <c r="AN74">
        <v>0</v>
      </c>
      <c r="AO74">
        <v>0</v>
      </c>
      <c r="AP74">
        <v>6.2630510656503741E-2</v>
      </c>
      <c r="AQ74">
        <v>0</v>
      </c>
      <c r="AR74">
        <v>0.53982613079710129</v>
      </c>
      <c r="AS74">
        <v>1.4801419306422838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783.30370406418479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157.10959003707612</v>
      </c>
      <c r="L75">
        <v>41.859973135297622</v>
      </c>
      <c r="M75">
        <v>0</v>
      </c>
      <c r="N75">
        <v>28.881809762532985</v>
      </c>
      <c r="O75">
        <v>24.249005065524194</v>
      </c>
      <c r="P75">
        <v>58.860384106601551</v>
      </c>
      <c r="Q75">
        <v>2.6704999257142856</v>
      </c>
      <c r="R75">
        <v>10.368655787797108</v>
      </c>
      <c r="S75">
        <v>6.4482510625737905</v>
      </c>
      <c r="T75">
        <v>0</v>
      </c>
      <c r="U75">
        <v>318.57842096985934</v>
      </c>
      <c r="V75">
        <v>5.0711939278195493</v>
      </c>
      <c r="W75">
        <v>11.345873050581915</v>
      </c>
      <c r="X75">
        <v>30.773069889072303</v>
      </c>
      <c r="Y75">
        <v>0</v>
      </c>
      <c r="Z75">
        <v>3.1886763759999996</v>
      </c>
      <c r="AA75">
        <v>6.8697425311767484</v>
      </c>
      <c r="AB75">
        <v>6.4405024715678927</v>
      </c>
      <c r="AC75">
        <v>0</v>
      </c>
      <c r="AD75">
        <v>6.4590460000000007</v>
      </c>
      <c r="AE75">
        <v>8.0586169348402183</v>
      </c>
      <c r="AF75">
        <v>0</v>
      </c>
      <c r="AG75">
        <v>0</v>
      </c>
      <c r="AH75">
        <v>22.876527743759244</v>
      </c>
      <c r="AI75">
        <v>0</v>
      </c>
      <c r="AJ75">
        <v>0</v>
      </c>
      <c r="AK75">
        <v>13.216478636249017</v>
      </c>
      <c r="AL75">
        <v>13.635036581583481</v>
      </c>
      <c r="AM75">
        <v>3.864301584546137</v>
      </c>
      <c r="AN75">
        <v>0</v>
      </c>
      <c r="AO75">
        <v>0</v>
      </c>
      <c r="AP75">
        <v>6.2630510656503741E-2</v>
      </c>
      <c r="AQ75">
        <v>0</v>
      </c>
      <c r="AR75">
        <v>0.53982613079710129</v>
      </c>
      <c r="AS75">
        <v>1.4801419306422838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782.90825415226914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157.10959003707612</v>
      </c>
      <c r="L76">
        <v>41.859973135297622</v>
      </c>
      <c r="M76">
        <v>0</v>
      </c>
      <c r="N76">
        <v>28.881809762532985</v>
      </c>
      <c r="O76">
        <v>24.249005065524194</v>
      </c>
      <c r="P76">
        <v>58.860384106601551</v>
      </c>
      <c r="Q76">
        <v>2.6704999257142856</v>
      </c>
      <c r="R76">
        <v>10.368655787797108</v>
      </c>
      <c r="S76">
        <v>6.4482510625737905</v>
      </c>
      <c r="T76">
        <v>0</v>
      </c>
      <c r="U76">
        <v>318.57842096985934</v>
      </c>
      <c r="V76">
        <v>5.0711939278195493</v>
      </c>
      <c r="W76">
        <v>11.345873050581915</v>
      </c>
      <c r="X76">
        <v>30.773069889072303</v>
      </c>
      <c r="Y76">
        <v>0</v>
      </c>
      <c r="Z76">
        <v>3.1886763759999996</v>
      </c>
      <c r="AA76">
        <v>6.8697425311767484</v>
      </c>
      <c r="AB76">
        <v>6.4405024715678927</v>
      </c>
      <c r="AC76">
        <v>0</v>
      </c>
      <c r="AD76">
        <v>6.4590460000000007</v>
      </c>
      <c r="AE76">
        <v>8.0586169348402183</v>
      </c>
      <c r="AF76">
        <v>0</v>
      </c>
      <c r="AG76">
        <v>0</v>
      </c>
      <c r="AH76">
        <v>22.876527743759244</v>
      </c>
      <c r="AI76">
        <v>0</v>
      </c>
      <c r="AJ76">
        <v>0</v>
      </c>
      <c r="AK76">
        <v>13.216478636249017</v>
      </c>
      <c r="AL76">
        <v>13.635036581583481</v>
      </c>
      <c r="AM76">
        <v>3.864301584546137</v>
      </c>
      <c r="AN76">
        <v>0</v>
      </c>
      <c r="AO76">
        <v>0</v>
      </c>
      <c r="AP76">
        <v>6.2630510656503741E-2</v>
      </c>
      <c r="AQ76">
        <v>0</v>
      </c>
      <c r="AR76">
        <v>0.53982613079710129</v>
      </c>
      <c r="AS76">
        <v>1.4801419306422838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782.90825415226914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157.10959003707612</v>
      </c>
      <c r="L77">
        <v>41.859973135297622</v>
      </c>
      <c r="M77">
        <v>0</v>
      </c>
      <c r="N77">
        <v>28.881809762532985</v>
      </c>
      <c r="O77">
        <v>24.249005065524194</v>
      </c>
      <c r="P77">
        <v>58.860384106601551</v>
      </c>
      <c r="Q77">
        <v>2.6704999257142856</v>
      </c>
      <c r="R77">
        <v>10.368655787797108</v>
      </c>
      <c r="S77">
        <v>6.4482510625737905</v>
      </c>
      <c r="T77">
        <v>0</v>
      </c>
      <c r="U77">
        <v>318.57842096985934</v>
      </c>
      <c r="V77">
        <v>5.0711939278195493</v>
      </c>
      <c r="W77">
        <v>11.345873050581915</v>
      </c>
      <c r="X77">
        <v>30.773069889072303</v>
      </c>
      <c r="Y77">
        <v>0</v>
      </c>
      <c r="Z77">
        <v>3.1886763759999996</v>
      </c>
      <c r="AA77">
        <v>6.8697425311767484</v>
      </c>
      <c r="AB77">
        <v>6.4405024715678927</v>
      </c>
      <c r="AC77">
        <v>0</v>
      </c>
      <c r="AD77">
        <v>6.4590460000000007</v>
      </c>
      <c r="AE77">
        <v>8.0586169348402183</v>
      </c>
      <c r="AF77">
        <v>0</v>
      </c>
      <c r="AG77">
        <v>0</v>
      </c>
      <c r="AH77">
        <v>22.876527743759244</v>
      </c>
      <c r="AI77">
        <v>0</v>
      </c>
      <c r="AJ77">
        <v>0</v>
      </c>
      <c r="AK77">
        <v>13.216478636249017</v>
      </c>
      <c r="AL77">
        <v>10.226277309208262</v>
      </c>
      <c r="AM77">
        <v>3.864301584546137</v>
      </c>
      <c r="AN77">
        <v>0</v>
      </c>
      <c r="AO77">
        <v>0</v>
      </c>
      <c r="AP77">
        <v>6.2630510656503741E-2</v>
      </c>
      <c r="AQ77">
        <v>0</v>
      </c>
      <c r="AR77">
        <v>0.80973906920289851</v>
      </c>
      <c r="AS77">
        <v>1.8419542727475471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780.13122016040506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157.10959003707612</v>
      </c>
      <c r="L78">
        <v>41.859973135297622</v>
      </c>
      <c r="M78">
        <v>0</v>
      </c>
      <c r="N78">
        <v>28.881809762532985</v>
      </c>
      <c r="O78">
        <v>24.249005065524194</v>
      </c>
      <c r="P78">
        <v>58.860384106601551</v>
      </c>
      <c r="Q78">
        <v>2.6704999257142856</v>
      </c>
      <c r="R78">
        <v>10.368655787797108</v>
      </c>
      <c r="S78">
        <v>6.4482510625737905</v>
      </c>
      <c r="T78">
        <v>0</v>
      </c>
      <c r="U78">
        <v>318.57842096985934</v>
      </c>
      <c r="V78">
        <v>5.0711939278195493</v>
      </c>
      <c r="W78">
        <v>11.345873050581915</v>
      </c>
      <c r="X78">
        <v>30.773069889072303</v>
      </c>
      <c r="Y78">
        <v>0</v>
      </c>
      <c r="Z78">
        <v>3.1886763759999996</v>
      </c>
      <c r="AA78">
        <v>6.8697425311767484</v>
      </c>
      <c r="AB78">
        <v>6.4405024715678927</v>
      </c>
      <c r="AC78">
        <v>0</v>
      </c>
      <c r="AD78">
        <v>4.467076338758516</v>
      </c>
      <c r="AE78">
        <v>8.0586169348402183</v>
      </c>
      <c r="AF78">
        <v>0</v>
      </c>
      <c r="AG78">
        <v>0</v>
      </c>
      <c r="AH78">
        <v>22.876527743759244</v>
      </c>
      <c r="AI78">
        <v>0</v>
      </c>
      <c r="AJ78">
        <v>0</v>
      </c>
      <c r="AK78">
        <v>13.216478636249017</v>
      </c>
      <c r="AL78">
        <v>10.226277309208262</v>
      </c>
      <c r="AM78">
        <v>3.1208406381095277</v>
      </c>
      <c r="AN78">
        <v>0</v>
      </c>
      <c r="AO78">
        <v>0</v>
      </c>
      <c r="AP78">
        <v>6.2630510656503741E-2</v>
      </c>
      <c r="AQ78">
        <v>0</v>
      </c>
      <c r="AR78">
        <v>9.7168693384057967</v>
      </c>
      <c r="AS78">
        <v>1.8419542727475471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786.30291982192978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157.10959003707612</v>
      </c>
      <c r="L79">
        <v>41.859973135297622</v>
      </c>
      <c r="M79">
        <v>0</v>
      </c>
      <c r="N79">
        <v>28.881809762532985</v>
      </c>
      <c r="O79">
        <v>24.249005065524194</v>
      </c>
      <c r="P79">
        <v>58.860384106601551</v>
      </c>
      <c r="Q79">
        <v>2.6704999257142856</v>
      </c>
      <c r="R79">
        <v>10.368655787797108</v>
      </c>
      <c r="S79">
        <v>6.4482510625737905</v>
      </c>
      <c r="T79">
        <v>0</v>
      </c>
      <c r="U79">
        <v>318.57842096985934</v>
      </c>
      <c r="V79">
        <v>5.0711939278195493</v>
      </c>
      <c r="W79">
        <v>11.345873050581915</v>
      </c>
      <c r="X79">
        <v>30.773069889072303</v>
      </c>
      <c r="Y79">
        <v>0</v>
      </c>
      <c r="Z79">
        <v>1.5943381879999998</v>
      </c>
      <c r="AA79">
        <v>0</v>
      </c>
      <c r="AB79">
        <v>6.4405024715678927</v>
      </c>
      <c r="AC79">
        <v>0</v>
      </c>
      <c r="AD79">
        <v>2.2335380423921269</v>
      </c>
      <c r="AE79">
        <v>4.0293084674201092</v>
      </c>
      <c r="AF79">
        <v>0</v>
      </c>
      <c r="AG79">
        <v>0</v>
      </c>
      <c r="AH79">
        <v>17.134241546800421</v>
      </c>
      <c r="AI79">
        <v>0</v>
      </c>
      <c r="AJ79">
        <v>0</v>
      </c>
      <c r="AK79">
        <v>13.216478636249017</v>
      </c>
      <c r="AL79">
        <v>1.7043795092082619</v>
      </c>
      <c r="AM79">
        <v>1.2907078921230308</v>
      </c>
      <c r="AN79">
        <v>0</v>
      </c>
      <c r="AO79">
        <v>0</v>
      </c>
      <c r="AP79">
        <v>6.2630510656503741E-2</v>
      </c>
      <c r="AQ79">
        <v>0</v>
      </c>
      <c r="AR79">
        <v>9.7168693384057967</v>
      </c>
      <c r="AS79">
        <v>1.4801419306422838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755.11986325391626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157.10959003707612</v>
      </c>
      <c r="L80">
        <v>41.859973135297622</v>
      </c>
      <c r="M80">
        <v>0</v>
      </c>
      <c r="N80">
        <v>28.881809762532985</v>
      </c>
      <c r="O80">
        <v>24.249005065524194</v>
      </c>
      <c r="P80">
        <v>58.860384106601551</v>
      </c>
      <c r="Q80">
        <v>2.6704999257142856</v>
      </c>
      <c r="R80">
        <v>10.368655787797108</v>
      </c>
      <c r="S80">
        <v>6.4482510625737905</v>
      </c>
      <c r="T80">
        <v>0</v>
      </c>
      <c r="U80">
        <v>318.57842096985934</v>
      </c>
      <c r="V80">
        <v>5.0711939278195493</v>
      </c>
      <c r="W80">
        <v>11.345873050581915</v>
      </c>
      <c r="X80">
        <v>30.773069889072303</v>
      </c>
      <c r="Y80">
        <v>0</v>
      </c>
      <c r="Z80">
        <v>1.5943381879999998</v>
      </c>
      <c r="AA80">
        <v>0</v>
      </c>
      <c r="AB80">
        <v>6.4405024715678927</v>
      </c>
      <c r="AC80">
        <v>0</v>
      </c>
      <c r="AD80">
        <v>0</v>
      </c>
      <c r="AE80">
        <v>4.0293084674201092</v>
      </c>
      <c r="AF80">
        <v>0</v>
      </c>
      <c r="AG80">
        <v>0</v>
      </c>
      <c r="AH80">
        <v>9.2617521600000003</v>
      </c>
      <c r="AI80">
        <v>0</v>
      </c>
      <c r="AJ80">
        <v>0</v>
      </c>
      <c r="AK80">
        <v>13.216478636249017</v>
      </c>
      <c r="AL80">
        <v>0.34087580025817565</v>
      </c>
      <c r="AM80">
        <v>0</v>
      </c>
      <c r="AN80">
        <v>0</v>
      </c>
      <c r="AO80">
        <v>0</v>
      </c>
      <c r="AP80">
        <v>6.2630510656503741E-2</v>
      </c>
      <c r="AQ80">
        <v>0</v>
      </c>
      <c r="AR80">
        <v>1.0796522615942026</v>
      </c>
      <c r="AS80">
        <v>1.4801419306422838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733.72240714683903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157.10959003707612</v>
      </c>
      <c r="L81">
        <v>41.859973135297622</v>
      </c>
      <c r="M81">
        <v>0</v>
      </c>
      <c r="N81">
        <v>28.881809762532985</v>
      </c>
      <c r="O81">
        <v>24.249005065524194</v>
      </c>
      <c r="P81">
        <v>58.860384106601551</v>
      </c>
      <c r="Q81">
        <v>2.6704999257142856</v>
      </c>
      <c r="R81">
        <v>10.368655787797108</v>
      </c>
      <c r="S81">
        <v>6.4482510625737905</v>
      </c>
      <c r="T81">
        <v>0</v>
      </c>
      <c r="U81">
        <v>318.57842096985934</v>
      </c>
      <c r="V81">
        <v>5.0711939278195493</v>
      </c>
      <c r="W81">
        <v>11.345873050581915</v>
      </c>
      <c r="X81">
        <v>30.773069889072303</v>
      </c>
      <c r="Y81">
        <v>0</v>
      </c>
      <c r="Z81">
        <v>0</v>
      </c>
      <c r="AA81">
        <v>0</v>
      </c>
      <c r="AB81">
        <v>0.81484077299324842</v>
      </c>
      <c r="AC81">
        <v>0</v>
      </c>
      <c r="AD81">
        <v>0</v>
      </c>
      <c r="AE81">
        <v>4.0293084674201092</v>
      </c>
      <c r="AF81">
        <v>0</v>
      </c>
      <c r="AG81">
        <v>0</v>
      </c>
      <c r="AH81">
        <v>4.6308760800000002</v>
      </c>
      <c r="AI81">
        <v>0</v>
      </c>
      <c r="AJ81">
        <v>0</v>
      </c>
      <c r="AK81">
        <v>13.216478636249017</v>
      </c>
      <c r="AL81">
        <v>0.34087580025817565</v>
      </c>
      <c r="AM81">
        <v>0</v>
      </c>
      <c r="AN81">
        <v>0</v>
      </c>
      <c r="AO81">
        <v>0</v>
      </c>
      <c r="AP81">
        <v>6.2630510656503741E-2</v>
      </c>
      <c r="AQ81">
        <v>0</v>
      </c>
      <c r="AR81">
        <v>0.6747825999999999</v>
      </c>
      <c r="AS81">
        <v>1.4801419306422838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721.46666151866998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157.10959003707612</v>
      </c>
      <c r="L82">
        <v>41.859973135297622</v>
      </c>
      <c r="M82">
        <v>0</v>
      </c>
      <c r="N82">
        <v>28.881809762532985</v>
      </c>
      <c r="O82">
        <v>24.249005065524194</v>
      </c>
      <c r="P82">
        <v>58.860384106601551</v>
      </c>
      <c r="Q82">
        <v>2.6704999257142856</v>
      </c>
      <c r="R82">
        <v>10.368655787797108</v>
      </c>
      <c r="S82">
        <v>6.4482510625737905</v>
      </c>
      <c r="T82">
        <v>0</v>
      </c>
      <c r="U82">
        <v>318.57842096985934</v>
      </c>
      <c r="V82">
        <v>5.0711939278195493</v>
      </c>
      <c r="W82">
        <v>11.345873050581915</v>
      </c>
      <c r="X82">
        <v>30.773069889072303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4.0293084674201092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13.216478636249017</v>
      </c>
      <c r="AL82">
        <v>0.34087580025817565</v>
      </c>
      <c r="AM82">
        <v>0</v>
      </c>
      <c r="AN82">
        <v>0</v>
      </c>
      <c r="AO82">
        <v>0</v>
      </c>
      <c r="AP82">
        <v>6.2630510656503741E-2</v>
      </c>
      <c r="AQ82">
        <v>0</v>
      </c>
      <c r="AR82">
        <v>0.6747825999999999</v>
      </c>
      <c r="AS82">
        <v>1.4801419306422838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716.02094466567678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157.10959003707612</v>
      </c>
      <c r="L83">
        <v>41.859973135297622</v>
      </c>
      <c r="M83">
        <v>0</v>
      </c>
      <c r="N83">
        <v>28.881809762532985</v>
      </c>
      <c r="O83">
        <v>24.249005065524194</v>
      </c>
      <c r="P83">
        <v>58.860384106601551</v>
      </c>
      <c r="Q83">
        <v>2.6704999257142856</v>
      </c>
      <c r="R83">
        <v>10.368655787797108</v>
      </c>
      <c r="S83">
        <v>6.4482510625737905</v>
      </c>
      <c r="T83">
        <v>0</v>
      </c>
      <c r="U83">
        <v>318.57842096985934</v>
      </c>
      <c r="V83">
        <v>5.0711939278195493</v>
      </c>
      <c r="W83">
        <v>11.345873050581915</v>
      </c>
      <c r="X83">
        <v>30.773069889072303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4.0293084674201092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13.216478636249017</v>
      </c>
      <c r="AL83">
        <v>0.34087580025817565</v>
      </c>
      <c r="AM83">
        <v>0</v>
      </c>
      <c r="AN83">
        <v>0</v>
      </c>
      <c r="AO83">
        <v>0</v>
      </c>
      <c r="AP83">
        <v>6.2630510656503741E-2</v>
      </c>
      <c r="AQ83">
        <v>0</v>
      </c>
      <c r="AR83">
        <v>0.6747825999999999</v>
      </c>
      <c r="AS83">
        <v>1.4801419306422838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716.02094466567678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157.17167678117019</v>
      </c>
      <c r="L84">
        <v>41.859973135297622</v>
      </c>
      <c r="M84">
        <v>0</v>
      </c>
      <c r="N84">
        <v>28.881809762532985</v>
      </c>
      <c r="O84">
        <v>24.249005065524194</v>
      </c>
      <c r="P84">
        <v>58.860384106601551</v>
      </c>
      <c r="Q84">
        <v>2.6704999257142856</v>
      </c>
      <c r="R84">
        <v>10.368655787797108</v>
      </c>
      <c r="S84">
        <v>6.4482510625737905</v>
      </c>
      <c r="T84">
        <v>0</v>
      </c>
      <c r="U84">
        <v>318.57842096985934</v>
      </c>
      <c r="V84">
        <v>5.0711939278195493</v>
      </c>
      <c r="W84">
        <v>11.345873050581915</v>
      </c>
      <c r="X84">
        <v>30.773069889072303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4.0293084674201092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13.216478636249017</v>
      </c>
      <c r="AL84">
        <v>0.34087580025817565</v>
      </c>
      <c r="AM84">
        <v>0</v>
      </c>
      <c r="AN84">
        <v>0</v>
      </c>
      <c r="AO84">
        <v>0</v>
      </c>
      <c r="AP84">
        <v>6.2630510656503741E-2</v>
      </c>
      <c r="AQ84">
        <v>0</v>
      </c>
      <c r="AR84">
        <v>0.6747825999999999</v>
      </c>
      <c r="AS84">
        <v>1.4801419306422838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716.08303140977091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86.450597750758831</v>
      </c>
      <c r="L85">
        <v>23.099767673076926</v>
      </c>
      <c r="M85">
        <v>0</v>
      </c>
      <c r="N85">
        <v>28.881809762532985</v>
      </c>
      <c r="O85">
        <v>24.249005065524194</v>
      </c>
      <c r="P85">
        <v>58.860384106601551</v>
      </c>
      <c r="Q85">
        <v>1.9299416649590164</v>
      </c>
      <c r="R85">
        <v>10.368655787797108</v>
      </c>
      <c r="S85">
        <v>3.8501867587719301</v>
      </c>
      <c r="T85">
        <v>0</v>
      </c>
      <c r="U85">
        <v>318.57842096985934</v>
      </c>
      <c r="V85">
        <v>5.0711939278195493</v>
      </c>
      <c r="W85">
        <v>11.345873050581915</v>
      </c>
      <c r="X85">
        <v>30.773069889072303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4.0293084674201092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13.216478636249017</v>
      </c>
      <c r="AL85">
        <v>0.34087580025817565</v>
      </c>
      <c r="AM85">
        <v>0</v>
      </c>
      <c r="AN85">
        <v>0</v>
      </c>
      <c r="AO85">
        <v>0</v>
      </c>
      <c r="AP85">
        <v>6.2630510656503741E-2</v>
      </c>
      <c r="AQ85">
        <v>0</v>
      </c>
      <c r="AR85">
        <v>0.6747825999999999</v>
      </c>
      <c r="AS85">
        <v>1.4801419306422838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623.26312435258171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86.450505051169955</v>
      </c>
      <c r="L86">
        <v>23.099767673076926</v>
      </c>
      <c r="M86">
        <v>0</v>
      </c>
      <c r="N86">
        <v>28.881809762532985</v>
      </c>
      <c r="O86">
        <v>24.249005065524194</v>
      </c>
      <c r="P86">
        <v>58.860384106601551</v>
      </c>
      <c r="Q86">
        <v>1.9299416649590164</v>
      </c>
      <c r="R86">
        <v>10.368655787797108</v>
      </c>
      <c r="S86">
        <v>3.8501867587719301</v>
      </c>
      <c r="T86">
        <v>0</v>
      </c>
      <c r="U86">
        <v>318.57842096985934</v>
      </c>
      <c r="V86">
        <v>5.0711939278195493</v>
      </c>
      <c r="W86">
        <v>11.345873050581915</v>
      </c>
      <c r="X86">
        <v>30.773069889072303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4.0293084674201092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13.216478636249017</v>
      </c>
      <c r="AL86">
        <v>0.34087580025817565</v>
      </c>
      <c r="AM86">
        <v>0</v>
      </c>
      <c r="AN86">
        <v>0</v>
      </c>
      <c r="AO86">
        <v>0</v>
      </c>
      <c r="AP86">
        <v>6.2630510656503741E-2</v>
      </c>
      <c r="AQ86">
        <v>0</v>
      </c>
      <c r="AR86">
        <v>0.6747825999999999</v>
      </c>
      <c r="AS86">
        <v>1.4801419306422838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623.26303165299282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86.450216531649744</v>
      </c>
      <c r="L87">
        <v>23.099775473548757</v>
      </c>
      <c r="M87">
        <v>0</v>
      </c>
      <c r="N87">
        <v>28.881809762532985</v>
      </c>
      <c r="O87">
        <v>24.249005065524194</v>
      </c>
      <c r="P87">
        <v>58.860384106601551</v>
      </c>
      <c r="Q87">
        <v>1.9299416649590164</v>
      </c>
      <c r="R87">
        <v>9.1788100416564564</v>
      </c>
      <c r="S87">
        <v>3.8501867587719301</v>
      </c>
      <c r="T87">
        <v>0</v>
      </c>
      <c r="U87">
        <v>318.57842096985934</v>
      </c>
      <c r="V87">
        <v>4.4379378271322274</v>
      </c>
      <c r="W87">
        <v>11.345873050581915</v>
      </c>
      <c r="X87">
        <v>30.773069889072303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4.0293084674201092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13.216478636249017</v>
      </c>
      <c r="AL87">
        <v>0.34087580025817565</v>
      </c>
      <c r="AM87">
        <v>0</v>
      </c>
      <c r="AN87">
        <v>0</v>
      </c>
      <c r="AO87">
        <v>0</v>
      </c>
      <c r="AP87">
        <v>6.2630510656503741E-2</v>
      </c>
      <c r="AQ87">
        <v>0</v>
      </c>
      <c r="AR87">
        <v>0.6747825999999999</v>
      </c>
      <c r="AS87">
        <v>1.1512213887154328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621.11072854518966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86.450216531649744</v>
      </c>
      <c r="L88">
        <v>30.910561927795982</v>
      </c>
      <c r="M88">
        <v>0</v>
      </c>
      <c r="N88">
        <v>28.881809762532985</v>
      </c>
      <c r="O88">
        <v>24.249005065524194</v>
      </c>
      <c r="P88">
        <v>58.860384106601551</v>
      </c>
      <c r="Q88">
        <v>1.9299416649590164</v>
      </c>
      <c r="R88">
        <v>9.1788100416564564</v>
      </c>
      <c r="S88">
        <v>3.8501867587719301</v>
      </c>
      <c r="T88">
        <v>0</v>
      </c>
      <c r="U88">
        <v>318.57842096985934</v>
      </c>
      <c r="V88">
        <v>4.4379378271322274</v>
      </c>
      <c r="W88">
        <v>11.345873050581915</v>
      </c>
      <c r="X88">
        <v>30.773069889072303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4.0293084674201092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13.216478636249017</v>
      </c>
      <c r="AL88">
        <v>0.34087580025817565</v>
      </c>
      <c r="AM88">
        <v>0</v>
      </c>
      <c r="AN88">
        <v>0</v>
      </c>
      <c r="AO88">
        <v>0</v>
      </c>
      <c r="AP88">
        <v>6.2630510656503741E-2</v>
      </c>
      <c r="AQ88">
        <v>0</v>
      </c>
      <c r="AR88">
        <v>9.7168693384057967</v>
      </c>
      <c r="AS88">
        <v>1.1512213887154328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637.96360173784262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86.449998681511431</v>
      </c>
      <c r="L89">
        <v>23.210800235974162</v>
      </c>
      <c r="M89">
        <v>0</v>
      </c>
      <c r="N89">
        <v>28.881809762532985</v>
      </c>
      <c r="O89">
        <v>24.249005065524194</v>
      </c>
      <c r="P89">
        <v>58.860384106601551</v>
      </c>
      <c r="Q89">
        <v>1.9299416649590164</v>
      </c>
      <c r="R89">
        <v>9.1788100416564564</v>
      </c>
      <c r="S89">
        <v>3.8501867587719301</v>
      </c>
      <c r="T89">
        <v>0</v>
      </c>
      <c r="U89">
        <v>318.57842096985934</v>
      </c>
      <c r="V89">
        <v>4.4379378271322274</v>
      </c>
      <c r="W89">
        <v>11.345873050581915</v>
      </c>
      <c r="X89">
        <v>30.773069889072303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4.0293084674201092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13.216478636249017</v>
      </c>
      <c r="AL89">
        <v>0.34087580025817565</v>
      </c>
      <c r="AM89">
        <v>0</v>
      </c>
      <c r="AN89">
        <v>0</v>
      </c>
      <c r="AO89">
        <v>0</v>
      </c>
      <c r="AP89">
        <v>6.2630510656503741E-2</v>
      </c>
      <c r="AQ89">
        <v>0</v>
      </c>
      <c r="AR89">
        <v>9.7168693384057967</v>
      </c>
      <c r="AS89">
        <v>1.1512213887154328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630.26362219588259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86.449998548309225</v>
      </c>
      <c r="L90">
        <v>23.100453852165</v>
      </c>
      <c r="M90">
        <v>0</v>
      </c>
      <c r="N90">
        <v>28.881809762532985</v>
      </c>
      <c r="O90">
        <v>24.249005065524194</v>
      </c>
      <c r="P90">
        <v>58.860384106601551</v>
      </c>
      <c r="Q90">
        <v>1.9299416649590164</v>
      </c>
      <c r="R90">
        <v>5.7761562362030903</v>
      </c>
      <c r="S90">
        <v>3.849823823681489</v>
      </c>
      <c r="T90">
        <v>0</v>
      </c>
      <c r="U90">
        <v>318.57842096985934</v>
      </c>
      <c r="V90">
        <v>4.4379378271322274</v>
      </c>
      <c r="W90">
        <v>11.345873050581915</v>
      </c>
      <c r="X90">
        <v>30.773069889072303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4.0293084674201092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13.216478636249017</v>
      </c>
      <c r="AL90">
        <v>0.34087580025817565</v>
      </c>
      <c r="AM90">
        <v>0</v>
      </c>
      <c r="AN90">
        <v>0</v>
      </c>
      <c r="AO90">
        <v>0</v>
      </c>
      <c r="AP90">
        <v>6.2630510656503741E-2</v>
      </c>
      <c r="AQ90">
        <v>0</v>
      </c>
      <c r="AR90">
        <v>1.0796522615942026</v>
      </c>
      <c r="AS90">
        <v>1.1512213887154328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618.11304186151585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86.44999838516857</v>
      </c>
      <c r="L91">
        <v>23.100453852165</v>
      </c>
      <c r="M91">
        <v>0</v>
      </c>
      <c r="N91">
        <v>28.881809762532985</v>
      </c>
      <c r="O91">
        <v>24.249005065524194</v>
      </c>
      <c r="P91">
        <v>58.860384106601551</v>
      </c>
      <c r="Q91">
        <v>1.9299416649590164</v>
      </c>
      <c r="R91">
        <v>5.7761562362030903</v>
      </c>
      <c r="S91">
        <v>3.849823823681489</v>
      </c>
      <c r="T91">
        <v>0</v>
      </c>
      <c r="U91">
        <v>318.57842096985934</v>
      </c>
      <c r="V91">
        <v>4.4379378271322274</v>
      </c>
      <c r="W91">
        <v>11.345873050581915</v>
      </c>
      <c r="X91">
        <v>36.448852641044773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0.4705670862042089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13.216478636249017</v>
      </c>
      <c r="AL91">
        <v>0.34087580025817565</v>
      </c>
      <c r="AM91">
        <v>0</v>
      </c>
      <c r="AN91">
        <v>0</v>
      </c>
      <c r="AO91">
        <v>0</v>
      </c>
      <c r="AP91">
        <v>6.2630510656503741E-2</v>
      </c>
      <c r="AQ91">
        <v>0</v>
      </c>
      <c r="AR91">
        <v>0.6747825999999999</v>
      </c>
      <c r="AS91">
        <v>1.1512213887154328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619.82521340753749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86.44999838516857</v>
      </c>
      <c r="L92">
        <v>23.100453852165</v>
      </c>
      <c r="M92">
        <v>0</v>
      </c>
      <c r="N92">
        <v>28.881809762532985</v>
      </c>
      <c r="O92">
        <v>24.249005065524194</v>
      </c>
      <c r="P92">
        <v>58.860384106601551</v>
      </c>
      <c r="Q92">
        <v>1.9299416649590164</v>
      </c>
      <c r="R92">
        <v>5.7771902935960586</v>
      </c>
      <c r="S92">
        <v>3.849823823681489</v>
      </c>
      <c r="T92">
        <v>0</v>
      </c>
      <c r="U92">
        <v>318.57842096985934</v>
      </c>
      <c r="V92">
        <v>4.4379378271322274</v>
      </c>
      <c r="W92">
        <v>11.345873050581915</v>
      </c>
      <c r="X92">
        <v>37.469615008943656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0.4705670862042089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13.216478636249017</v>
      </c>
      <c r="AL92">
        <v>0.34087580025817565</v>
      </c>
      <c r="AM92">
        <v>0</v>
      </c>
      <c r="AN92">
        <v>0</v>
      </c>
      <c r="AO92">
        <v>0</v>
      </c>
      <c r="AP92">
        <v>6.2630510656503741E-2</v>
      </c>
      <c r="AQ92">
        <v>0</v>
      </c>
      <c r="AR92">
        <v>0.6747825999999999</v>
      </c>
      <c r="AS92">
        <v>1.1512213887154328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620.84700983282926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86.449519003602106</v>
      </c>
      <c r="L93">
        <v>23.100453852165</v>
      </c>
      <c r="M93">
        <v>0</v>
      </c>
      <c r="N93">
        <v>28.881809762532985</v>
      </c>
      <c r="O93">
        <v>24.249005065524194</v>
      </c>
      <c r="P93">
        <v>58.860384106601551</v>
      </c>
      <c r="Q93">
        <v>1.9299416649590164</v>
      </c>
      <c r="R93">
        <v>5.7771902935960586</v>
      </c>
      <c r="S93">
        <v>3.849823823681489</v>
      </c>
      <c r="T93">
        <v>0</v>
      </c>
      <c r="U93">
        <v>318.57842096985934</v>
      </c>
      <c r="V93">
        <v>4.4379378271322274</v>
      </c>
      <c r="W93">
        <v>11.345873050581915</v>
      </c>
      <c r="X93">
        <v>37.469615008943656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0.4705670862042089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13.216478636249017</v>
      </c>
      <c r="AL93">
        <v>0.34087580025817565</v>
      </c>
      <c r="AM93">
        <v>0</v>
      </c>
      <c r="AN93">
        <v>0</v>
      </c>
      <c r="AO93">
        <v>0</v>
      </c>
      <c r="AP93">
        <v>6.2630510656503741E-2</v>
      </c>
      <c r="AQ93">
        <v>0</v>
      </c>
      <c r="AR93">
        <v>0.6747825999999999</v>
      </c>
      <c r="AS93">
        <v>1.1512213887154328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620.84653045126277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86.449519003602106</v>
      </c>
      <c r="L94">
        <v>23.100453852165</v>
      </c>
      <c r="M94">
        <v>0</v>
      </c>
      <c r="N94">
        <v>28.881809762532985</v>
      </c>
      <c r="O94">
        <v>24.249005065524194</v>
      </c>
      <c r="P94">
        <v>58.860384106601551</v>
      </c>
      <c r="Q94">
        <v>1.9299416649590164</v>
      </c>
      <c r="R94">
        <v>5.7771902935960586</v>
      </c>
      <c r="S94">
        <v>3.849823823681489</v>
      </c>
      <c r="T94">
        <v>0</v>
      </c>
      <c r="U94">
        <v>318.57842096985934</v>
      </c>
      <c r="V94">
        <v>4.4379378271322274</v>
      </c>
      <c r="W94">
        <v>11.345873050581915</v>
      </c>
      <c r="X94">
        <v>37.469615008943656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0.4705670862042089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13.216478636249017</v>
      </c>
      <c r="AL94">
        <v>0.34087580025817565</v>
      </c>
      <c r="AM94">
        <v>0</v>
      </c>
      <c r="AN94">
        <v>0</v>
      </c>
      <c r="AO94">
        <v>0</v>
      </c>
      <c r="AP94">
        <v>6.2630510656503741E-2</v>
      </c>
      <c r="AQ94">
        <v>0</v>
      </c>
      <c r="AR94">
        <v>0.6747825999999999</v>
      </c>
      <c r="AS94">
        <v>1.1512213887154328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620.84653045126277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86.449519003602106</v>
      </c>
      <c r="L95">
        <v>23.099531035376444</v>
      </c>
      <c r="M95">
        <v>0</v>
      </c>
      <c r="N95">
        <v>28.881809762532985</v>
      </c>
      <c r="O95">
        <v>24.249005065524194</v>
      </c>
      <c r="P95">
        <v>58.860384106601551</v>
      </c>
      <c r="Q95">
        <v>1.9269036283704575</v>
      </c>
      <c r="R95">
        <v>7.7287805696452034</v>
      </c>
      <c r="S95">
        <v>3.8500774128686328</v>
      </c>
      <c r="T95">
        <v>0</v>
      </c>
      <c r="U95">
        <v>318.57842096985934</v>
      </c>
      <c r="V95">
        <v>4.6085770224378404</v>
      </c>
      <c r="W95">
        <v>11.588367723575061</v>
      </c>
      <c r="X95">
        <v>32.421372523219205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0.4705670862042089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13.216478636249017</v>
      </c>
      <c r="AL95">
        <v>0.34087580025817565</v>
      </c>
      <c r="AM95">
        <v>0</v>
      </c>
      <c r="AN95">
        <v>0</v>
      </c>
      <c r="AO95">
        <v>0</v>
      </c>
      <c r="AP95">
        <v>6.2630510656503741E-2</v>
      </c>
      <c r="AQ95">
        <v>0</v>
      </c>
      <c r="AR95">
        <v>0.6747825999999999</v>
      </c>
      <c r="AS95">
        <v>1.1512213887154328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618.1593048456964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86.449519003602106</v>
      </c>
      <c r="L96">
        <v>23.099531035376444</v>
      </c>
      <c r="M96">
        <v>0</v>
      </c>
      <c r="N96">
        <v>28.881809762532985</v>
      </c>
      <c r="O96">
        <v>24.249005065524194</v>
      </c>
      <c r="P96">
        <v>58.860384106601551</v>
      </c>
      <c r="Q96">
        <v>1.9269036283704575</v>
      </c>
      <c r="R96">
        <v>5.8620438780383806</v>
      </c>
      <c r="S96">
        <v>3.8500774128686328</v>
      </c>
      <c r="T96">
        <v>0</v>
      </c>
      <c r="U96">
        <v>318.57842096985934</v>
      </c>
      <c r="V96">
        <v>4.6085770224378404</v>
      </c>
      <c r="W96">
        <v>11.346624142310844</v>
      </c>
      <c r="X96">
        <v>32.421372523219205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0.4705670862042089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13.216478636249017</v>
      </c>
      <c r="AL96">
        <v>0.34087580025817565</v>
      </c>
      <c r="AM96">
        <v>0</v>
      </c>
      <c r="AN96">
        <v>0</v>
      </c>
      <c r="AO96">
        <v>0</v>
      </c>
      <c r="AP96">
        <v>6.2630510656503741E-2</v>
      </c>
      <c r="AQ96">
        <v>0</v>
      </c>
      <c r="AR96">
        <v>0.6747825999999999</v>
      </c>
      <c r="AS96">
        <v>1.1512213887154328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616.05082457282538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86.449519003602106</v>
      </c>
      <c r="L97">
        <v>23.099531035376444</v>
      </c>
      <c r="M97">
        <v>0</v>
      </c>
      <c r="N97">
        <v>28.881809762532985</v>
      </c>
      <c r="O97">
        <v>24.249005065524194</v>
      </c>
      <c r="P97">
        <v>58.860384106601551</v>
      </c>
      <c r="Q97">
        <v>1.9269036283704575</v>
      </c>
      <c r="R97">
        <v>5.778099177845089</v>
      </c>
      <c r="S97">
        <v>3.8500774128686328</v>
      </c>
      <c r="T97">
        <v>0</v>
      </c>
      <c r="U97">
        <v>318.57842096985934</v>
      </c>
      <c r="V97">
        <v>4.6085770224378404</v>
      </c>
      <c r="W97">
        <v>11.346624142310844</v>
      </c>
      <c r="X97">
        <v>32.421372523219205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0.4705670862042089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13.216478636249017</v>
      </c>
      <c r="AL97">
        <v>0.34087580025817565</v>
      </c>
      <c r="AM97">
        <v>0</v>
      </c>
      <c r="AN97">
        <v>0</v>
      </c>
      <c r="AO97">
        <v>0</v>
      </c>
      <c r="AP97">
        <v>6.2630510656503741E-2</v>
      </c>
      <c r="AQ97">
        <v>0</v>
      </c>
      <c r="AR97">
        <v>0.6747825999999999</v>
      </c>
      <c r="AS97">
        <v>1.1512213887154328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615.96687987263203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86.449519003602106</v>
      </c>
      <c r="L98">
        <v>23.099531035376444</v>
      </c>
      <c r="M98">
        <v>0</v>
      </c>
      <c r="N98">
        <v>28.881809762532985</v>
      </c>
      <c r="O98">
        <v>24.249005065524194</v>
      </c>
      <c r="P98">
        <v>58.860384106601551</v>
      </c>
      <c r="Q98">
        <v>1.9269036283704575</v>
      </c>
      <c r="R98">
        <v>5.7706197555401664</v>
      </c>
      <c r="S98">
        <v>3.8504798884657236</v>
      </c>
      <c r="T98">
        <v>0</v>
      </c>
      <c r="U98">
        <v>318.57842096985934</v>
      </c>
      <c r="V98">
        <v>4.6085770224378404</v>
      </c>
      <c r="W98">
        <v>11.346624142310844</v>
      </c>
      <c r="X98">
        <v>32.421372523219205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0.4705670862042089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13.216478636249017</v>
      </c>
      <c r="AL98">
        <v>0.34087580025817565</v>
      </c>
      <c r="AM98">
        <v>0</v>
      </c>
      <c r="AN98">
        <v>0</v>
      </c>
      <c r="AO98">
        <v>0</v>
      </c>
      <c r="AP98">
        <v>6.2630510656503741E-2</v>
      </c>
      <c r="AQ98">
        <v>0</v>
      </c>
      <c r="AR98">
        <v>0.6747825999999999</v>
      </c>
      <c r="AS98">
        <v>1.1512213887154328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615.95980292592424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2.3624454876116259</v>
      </c>
      <c r="L99">
        <f t="shared" si="2"/>
        <v>0.67489916008652773</v>
      </c>
      <c r="M99">
        <f t="shared" si="2"/>
        <v>0</v>
      </c>
      <c r="N99">
        <f t="shared" si="2"/>
        <v>0.69316343430079275</v>
      </c>
      <c r="O99">
        <f t="shared" si="2"/>
        <v>0.58197612157258105</v>
      </c>
      <c r="P99">
        <f t="shared" si="2"/>
        <v>1.4199983614555376</v>
      </c>
      <c r="Q99">
        <f t="shared" si="2"/>
        <v>5.2463855770744E-2</v>
      </c>
      <c r="R99">
        <f t="shared" si="2"/>
        <v>0.18342622831447281</v>
      </c>
      <c r="S99">
        <f t="shared" si="2"/>
        <v>0.11418976452704389</v>
      </c>
      <c r="T99">
        <f t="shared" si="2"/>
        <v>0</v>
      </c>
      <c r="U99">
        <f t="shared" si="2"/>
        <v>7.6458821032766071</v>
      </c>
      <c r="V99">
        <f t="shared" si="2"/>
        <v>0.10412103324272351</v>
      </c>
      <c r="W99">
        <f t="shared" si="2"/>
        <v>0.23389706281136349</v>
      </c>
      <c r="X99">
        <f t="shared" si="2"/>
        <v>0.68915594437891137</v>
      </c>
      <c r="Y99">
        <f t="shared" si="2"/>
        <v>0</v>
      </c>
      <c r="Z99">
        <f t="shared" si="2"/>
        <v>1.5813747772999997E-2</v>
      </c>
      <c r="AA99">
        <f t="shared" si="2"/>
        <v>2.062786596510198E-2</v>
      </c>
      <c r="AB99">
        <f t="shared" si="2"/>
        <v>2.4960206356339096E-2</v>
      </c>
      <c r="AC99">
        <f t="shared" si="2"/>
        <v>0</v>
      </c>
      <c r="AD99">
        <f t="shared" si="2"/>
        <v>2.0177090891748677E-2</v>
      </c>
      <c r="AE99">
        <f t="shared" si="2"/>
        <v>6.074831997392835E-2</v>
      </c>
      <c r="AF99">
        <f t="shared" si="2"/>
        <v>0</v>
      </c>
      <c r="AG99">
        <f t="shared" si="2"/>
        <v>0</v>
      </c>
      <c r="AH99">
        <f t="shared" si="2"/>
        <v>0.13020865781871702</v>
      </c>
      <c r="AI99">
        <f t="shared" si="2"/>
        <v>0</v>
      </c>
      <c r="AJ99">
        <f t="shared" si="2"/>
        <v>0</v>
      </c>
      <c r="AK99">
        <f t="shared" si="2"/>
        <v>0.31719548726997676</v>
      </c>
      <c r="AL99">
        <f t="shared" si="2"/>
        <v>4.7523781300301209E-2</v>
      </c>
      <c r="AM99">
        <f t="shared" si="2"/>
        <v>1.1733627662978249E-2</v>
      </c>
      <c r="AN99">
        <f t="shared" si="2"/>
        <v>0</v>
      </c>
      <c r="AO99">
        <f t="shared" si="2"/>
        <v>0</v>
      </c>
      <c r="AP99">
        <f t="shared" si="2"/>
        <v>2.0511499858732428E-3</v>
      </c>
      <c r="AQ99">
        <f t="shared" si="2"/>
        <v>0</v>
      </c>
      <c r="AR99">
        <f t="shared" si="2"/>
        <v>4.2207651871286125E-2</v>
      </c>
      <c r="AS99">
        <f t="shared" si="2"/>
        <v>4.0671008498327367E-2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15.489537152716517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4.9199765831389541</v>
      </c>
      <c r="L3">
        <v>205.03699497392128</v>
      </c>
      <c r="M3">
        <v>27.16925747429049</v>
      </c>
      <c r="N3">
        <v>34.882185751978902</v>
      </c>
      <c r="O3">
        <v>0</v>
      </c>
      <c r="P3">
        <v>37.090161994540495</v>
      </c>
      <c r="Q3">
        <v>2.4106187041564793</v>
      </c>
      <c r="R3">
        <v>6.4493771224944316</v>
      </c>
      <c r="S3">
        <v>4.2806245864156018</v>
      </c>
      <c r="T3">
        <v>0</v>
      </c>
      <c r="U3">
        <v>24.739877377093098</v>
      </c>
      <c r="V3">
        <v>3.3696084154929578</v>
      </c>
      <c r="W3">
        <v>7.6786096605616603</v>
      </c>
      <c r="X3">
        <v>24.160964421699081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0.56831913203429474</v>
      </c>
      <c r="AF3">
        <v>2.6206783772819473</v>
      </c>
      <c r="AG3">
        <v>12.868639175600002</v>
      </c>
      <c r="AH3">
        <v>0</v>
      </c>
      <c r="AI3">
        <v>0</v>
      </c>
      <c r="AJ3">
        <v>0</v>
      </c>
      <c r="AK3">
        <v>15.963931533018126</v>
      </c>
      <c r="AL3">
        <v>0</v>
      </c>
      <c r="AM3">
        <v>0</v>
      </c>
      <c r="AN3">
        <v>0.791825</v>
      </c>
      <c r="AO3">
        <v>0</v>
      </c>
      <c r="AP3">
        <v>0.52962625360397675</v>
      </c>
      <c r="AQ3">
        <v>0</v>
      </c>
      <c r="AR3">
        <v>0.65206530135869556</v>
      </c>
      <c r="AS3">
        <v>1.3507009550996136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417.53404279378003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4.9199765831389541</v>
      </c>
      <c r="L4">
        <v>205.03699497392128</v>
      </c>
      <c r="M4">
        <v>27.16925747429049</v>
      </c>
      <c r="N4">
        <v>34.882185751978902</v>
      </c>
      <c r="O4">
        <v>0</v>
      </c>
      <c r="P4">
        <v>37.090161994540495</v>
      </c>
      <c r="Q4">
        <v>3.2191467</v>
      </c>
      <c r="R4">
        <v>10.689030139320185</v>
      </c>
      <c r="S4">
        <v>7.7909709951033728</v>
      </c>
      <c r="T4">
        <v>0</v>
      </c>
      <c r="U4">
        <v>24.739877377093098</v>
      </c>
      <c r="V4">
        <v>6.1207442891566268</v>
      </c>
      <c r="W4">
        <v>13.70974545688801</v>
      </c>
      <c r="X4">
        <v>34.955867485604607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0.56831913203429474</v>
      </c>
      <c r="AF4">
        <v>2.6206783772819473</v>
      </c>
      <c r="AG4">
        <v>12.868639175600002</v>
      </c>
      <c r="AH4">
        <v>0</v>
      </c>
      <c r="AI4">
        <v>0</v>
      </c>
      <c r="AJ4">
        <v>0</v>
      </c>
      <c r="AK4">
        <v>15.963931533018126</v>
      </c>
      <c r="AL4">
        <v>0</v>
      </c>
      <c r="AM4">
        <v>0</v>
      </c>
      <c r="AN4">
        <v>0.791825</v>
      </c>
      <c r="AO4">
        <v>0</v>
      </c>
      <c r="AP4">
        <v>0.52962625360397675</v>
      </c>
      <c r="AQ4">
        <v>0</v>
      </c>
      <c r="AR4">
        <v>0.65206530135869556</v>
      </c>
      <c r="AS4">
        <v>1.3507009550996136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445.66974494903258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4.9199765831389541</v>
      </c>
      <c r="L5">
        <v>205.03699497392128</v>
      </c>
      <c r="M5">
        <v>27.169754561878953</v>
      </c>
      <c r="N5">
        <v>34.882185751978902</v>
      </c>
      <c r="O5">
        <v>0</v>
      </c>
      <c r="P5">
        <v>37.090161994540495</v>
      </c>
      <c r="Q5">
        <v>2.4106187041564793</v>
      </c>
      <c r="R5">
        <v>6.4493771224944316</v>
      </c>
      <c r="S5">
        <v>4.2806245864156018</v>
      </c>
      <c r="T5">
        <v>0</v>
      </c>
      <c r="U5">
        <v>24.739877377093098</v>
      </c>
      <c r="V5">
        <v>3.591034125315391</v>
      </c>
      <c r="W5">
        <v>7.6786096605616603</v>
      </c>
      <c r="X5">
        <v>24.160964421699081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0.56831913203429474</v>
      </c>
      <c r="AF5">
        <v>2.6206783772819473</v>
      </c>
      <c r="AG5">
        <v>12.868639175600002</v>
      </c>
      <c r="AH5">
        <v>0</v>
      </c>
      <c r="AI5">
        <v>0</v>
      </c>
      <c r="AJ5">
        <v>0</v>
      </c>
      <c r="AK5">
        <v>15.963931533018126</v>
      </c>
      <c r="AL5">
        <v>0</v>
      </c>
      <c r="AM5">
        <v>0</v>
      </c>
      <c r="AN5">
        <v>0.791825</v>
      </c>
      <c r="AO5">
        <v>0</v>
      </c>
      <c r="AP5">
        <v>0.52962625360397675</v>
      </c>
      <c r="AQ5">
        <v>0</v>
      </c>
      <c r="AR5">
        <v>0.78247830027173904</v>
      </c>
      <c r="AS5">
        <v>1.3507009550996136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417.88637859010402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4.9199765831389541</v>
      </c>
      <c r="L6">
        <v>205.03699497392128</v>
      </c>
      <c r="M6">
        <v>27.169754561878953</v>
      </c>
      <c r="N6">
        <v>34.882185751978902</v>
      </c>
      <c r="O6">
        <v>0</v>
      </c>
      <c r="P6">
        <v>37.090161994540495</v>
      </c>
      <c r="Q6">
        <v>2.4106187041564793</v>
      </c>
      <c r="R6">
        <v>6.4493771224944316</v>
      </c>
      <c r="S6">
        <v>4.2806245864156018</v>
      </c>
      <c r="T6">
        <v>0</v>
      </c>
      <c r="U6">
        <v>24.739877377093098</v>
      </c>
      <c r="V6">
        <v>3.3696084154929578</v>
      </c>
      <c r="W6">
        <v>7.6786096605616603</v>
      </c>
      <c r="X6">
        <v>24.160964421699081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0.56831913203429474</v>
      </c>
      <c r="AF6">
        <v>2.6206783772819473</v>
      </c>
      <c r="AG6">
        <v>12.868639175600002</v>
      </c>
      <c r="AH6">
        <v>0</v>
      </c>
      <c r="AI6">
        <v>0</v>
      </c>
      <c r="AJ6">
        <v>0</v>
      </c>
      <c r="AK6">
        <v>15.963931533018126</v>
      </c>
      <c r="AL6">
        <v>0</v>
      </c>
      <c r="AM6">
        <v>0</v>
      </c>
      <c r="AN6">
        <v>0.791825</v>
      </c>
      <c r="AO6">
        <v>0</v>
      </c>
      <c r="AP6">
        <v>0.52962625360397675</v>
      </c>
      <c r="AQ6">
        <v>0</v>
      </c>
      <c r="AR6">
        <v>0.78247830027173904</v>
      </c>
      <c r="AS6">
        <v>1.3507009550996136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417.66495288028159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4.9199765831389541</v>
      </c>
      <c r="L7">
        <v>205.03699497392128</v>
      </c>
      <c r="M7">
        <v>27.169754561878953</v>
      </c>
      <c r="N7">
        <v>34.882185751978902</v>
      </c>
      <c r="O7">
        <v>0</v>
      </c>
      <c r="P7">
        <v>37.090161994540495</v>
      </c>
      <c r="Q7">
        <v>2.4106187041564793</v>
      </c>
      <c r="R7">
        <v>6.4493771224944316</v>
      </c>
      <c r="S7">
        <v>4.2806245864156018</v>
      </c>
      <c r="T7">
        <v>0</v>
      </c>
      <c r="U7">
        <v>24.739877377093098</v>
      </c>
      <c r="V7">
        <v>3.3696084154929578</v>
      </c>
      <c r="W7">
        <v>7.6786096605616603</v>
      </c>
      <c r="X7">
        <v>24.160964421699081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0.56831913203429474</v>
      </c>
      <c r="AF7">
        <v>2.6206783772819473</v>
      </c>
      <c r="AG7">
        <v>12.868639175600002</v>
      </c>
      <c r="AH7">
        <v>0</v>
      </c>
      <c r="AI7">
        <v>0</v>
      </c>
      <c r="AJ7">
        <v>0</v>
      </c>
      <c r="AK7">
        <v>15.963931533018126</v>
      </c>
      <c r="AL7">
        <v>0</v>
      </c>
      <c r="AM7">
        <v>0</v>
      </c>
      <c r="AN7">
        <v>0.791825</v>
      </c>
      <c r="AO7">
        <v>0</v>
      </c>
      <c r="AP7">
        <v>0.52962625360397675</v>
      </c>
      <c r="AQ7">
        <v>0</v>
      </c>
      <c r="AR7">
        <v>0.78247830027173904</v>
      </c>
      <c r="AS7">
        <v>1.3507009550996136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417.66495288028159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4.9199765831389541</v>
      </c>
      <c r="L8">
        <v>205.03699497392128</v>
      </c>
      <c r="M8">
        <v>27.169754561878953</v>
      </c>
      <c r="N8">
        <v>34.882185751978902</v>
      </c>
      <c r="O8">
        <v>0</v>
      </c>
      <c r="P8">
        <v>37.090161994540495</v>
      </c>
      <c r="Q8">
        <v>2.4106187041564793</v>
      </c>
      <c r="R8">
        <v>6.4493771224944316</v>
      </c>
      <c r="S8">
        <v>4.2806245864156018</v>
      </c>
      <c r="T8">
        <v>0</v>
      </c>
      <c r="U8">
        <v>24.739877377093098</v>
      </c>
      <c r="V8">
        <v>3.3696084154929578</v>
      </c>
      <c r="W8">
        <v>7.6786096605616603</v>
      </c>
      <c r="X8">
        <v>24.160964421699081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0.56831913203429474</v>
      </c>
      <c r="AF8">
        <v>2.6206783772819473</v>
      </c>
      <c r="AG8">
        <v>12.868639175600002</v>
      </c>
      <c r="AH8">
        <v>0</v>
      </c>
      <c r="AI8">
        <v>0</v>
      </c>
      <c r="AJ8">
        <v>0</v>
      </c>
      <c r="AK8">
        <v>15.963931533018126</v>
      </c>
      <c r="AL8">
        <v>0</v>
      </c>
      <c r="AM8">
        <v>0</v>
      </c>
      <c r="AN8">
        <v>0.791825</v>
      </c>
      <c r="AO8">
        <v>0</v>
      </c>
      <c r="AP8">
        <v>0.52962625360397675</v>
      </c>
      <c r="AQ8">
        <v>0</v>
      </c>
      <c r="AR8">
        <v>0.78247830027173904</v>
      </c>
      <c r="AS8">
        <v>1.3507009550996136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417.66495288028159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4.9199765831389541</v>
      </c>
      <c r="L9">
        <v>205.03699497392128</v>
      </c>
      <c r="M9">
        <v>27.169754561878953</v>
      </c>
      <c r="N9">
        <v>34.882185751978902</v>
      </c>
      <c r="O9">
        <v>0</v>
      </c>
      <c r="P9">
        <v>37.090161994540495</v>
      </c>
      <c r="Q9">
        <v>2.4106187041564793</v>
      </c>
      <c r="R9">
        <v>6.4493771224944316</v>
      </c>
      <c r="S9">
        <v>4.2806245864156018</v>
      </c>
      <c r="T9">
        <v>0</v>
      </c>
      <c r="U9">
        <v>24.739877377093098</v>
      </c>
      <c r="V9">
        <v>3.3696084154929578</v>
      </c>
      <c r="W9">
        <v>7.6786096605616603</v>
      </c>
      <c r="X9">
        <v>24.160964421699081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0.56831913203429474</v>
      </c>
      <c r="AF9">
        <v>2.6206783772819473</v>
      </c>
      <c r="AG9">
        <v>12.868639175600002</v>
      </c>
      <c r="AH9">
        <v>0</v>
      </c>
      <c r="AI9">
        <v>0</v>
      </c>
      <c r="AJ9">
        <v>0</v>
      </c>
      <c r="AK9">
        <v>15.963931533018126</v>
      </c>
      <c r="AL9">
        <v>0</v>
      </c>
      <c r="AM9">
        <v>0</v>
      </c>
      <c r="AN9">
        <v>0.791825</v>
      </c>
      <c r="AO9">
        <v>0</v>
      </c>
      <c r="AP9">
        <v>0</v>
      </c>
      <c r="AQ9">
        <v>0</v>
      </c>
      <c r="AR9">
        <v>0.78247830027173904</v>
      </c>
      <c r="AS9">
        <v>1.3507009550996136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417.13532662667762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4.9199765831389541</v>
      </c>
      <c r="L10">
        <v>205.03699497392128</v>
      </c>
      <c r="M10">
        <v>27.169754561878953</v>
      </c>
      <c r="N10">
        <v>34.882185751978902</v>
      </c>
      <c r="O10">
        <v>0</v>
      </c>
      <c r="P10">
        <v>37.090161994540495</v>
      </c>
      <c r="Q10">
        <v>2.4106187041564793</v>
      </c>
      <c r="R10">
        <v>6.4493771224944316</v>
      </c>
      <c r="S10">
        <v>4.2806245864156018</v>
      </c>
      <c r="T10">
        <v>0</v>
      </c>
      <c r="U10">
        <v>24.739877377093098</v>
      </c>
      <c r="V10">
        <v>3.3696084154929578</v>
      </c>
      <c r="W10">
        <v>7.6786096605616603</v>
      </c>
      <c r="X10">
        <v>24.160964421699081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0.56831913203429474</v>
      </c>
      <c r="AF10">
        <v>2.6206783772819473</v>
      </c>
      <c r="AG10">
        <v>12.868639175600002</v>
      </c>
      <c r="AH10">
        <v>0</v>
      </c>
      <c r="AI10">
        <v>0</v>
      </c>
      <c r="AJ10">
        <v>0</v>
      </c>
      <c r="AK10">
        <v>15.963931533018126</v>
      </c>
      <c r="AL10">
        <v>0</v>
      </c>
      <c r="AM10">
        <v>0</v>
      </c>
      <c r="AN10">
        <v>0.791825</v>
      </c>
      <c r="AO10">
        <v>0</v>
      </c>
      <c r="AP10">
        <v>0</v>
      </c>
      <c r="AQ10">
        <v>0</v>
      </c>
      <c r="AR10">
        <v>0.78247830027173904</v>
      </c>
      <c r="AS10">
        <v>1.3507009550996136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417.13532662667762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4.9199765831389541</v>
      </c>
      <c r="L11">
        <v>205.03699497392128</v>
      </c>
      <c r="M11">
        <v>27.169754561878953</v>
      </c>
      <c r="N11">
        <v>34.882185751978902</v>
      </c>
      <c r="O11">
        <v>0</v>
      </c>
      <c r="P11">
        <v>37.090161994540495</v>
      </c>
      <c r="Q11">
        <v>2.4106187041564793</v>
      </c>
      <c r="R11">
        <v>6.4493771224944316</v>
      </c>
      <c r="S11">
        <v>4.2806245864156018</v>
      </c>
      <c r="T11">
        <v>0</v>
      </c>
      <c r="U11">
        <v>24.739877377093098</v>
      </c>
      <c r="V11">
        <v>3.3696084154929578</v>
      </c>
      <c r="W11">
        <v>7.6786096605616603</v>
      </c>
      <c r="X11">
        <v>24.160964421699081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0.56831913203429474</v>
      </c>
      <c r="AF11">
        <v>2.6206783772819473</v>
      </c>
      <c r="AG11">
        <v>12.868639175600002</v>
      </c>
      <c r="AH11">
        <v>0</v>
      </c>
      <c r="AI11">
        <v>0</v>
      </c>
      <c r="AJ11">
        <v>0</v>
      </c>
      <c r="AK11">
        <v>15.963931533018126</v>
      </c>
      <c r="AL11">
        <v>0</v>
      </c>
      <c r="AM11">
        <v>0</v>
      </c>
      <c r="AN11">
        <v>0.791825</v>
      </c>
      <c r="AO11">
        <v>0</v>
      </c>
      <c r="AP11">
        <v>0</v>
      </c>
      <c r="AQ11">
        <v>0</v>
      </c>
      <c r="AR11">
        <v>0.78247830027173904</v>
      </c>
      <c r="AS11">
        <v>1.3507009550996136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417.13532662667762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4.9199765831389541</v>
      </c>
      <c r="L12">
        <v>205.03699497392128</v>
      </c>
      <c r="M12">
        <v>27.169754561878953</v>
      </c>
      <c r="N12">
        <v>34.882185751978902</v>
      </c>
      <c r="O12">
        <v>0</v>
      </c>
      <c r="P12">
        <v>37.090161994540495</v>
      </c>
      <c r="Q12">
        <v>2.4106187041564793</v>
      </c>
      <c r="R12">
        <v>6.4493771224944316</v>
      </c>
      <c r="S12">
        <v>4.2806245864156018</v>
      </c>
      <c r="T12">
        <v>0</v>
      </c>
      <c r="U12">
        <v>24.739877377093098</v>
      </c>
      <c r="V12">
        <v>3.3696084154929578</v>
      </c>
      <c r="W12">
        <v>7.6786096605616603</v>
      </c>
      <c r="X12">
        <v>24.160964421699081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0.56831913203429474</v>
      </c>
      <c r="AF12">
        <v>2.6206783772819473</v>
      </c>
      <c r="AG12">
        <v>12.868639175600002</v>
      </c>
      <c r="AH12">
        <v>0</v>
      </c>
      <c r="AI12">
        <v>0</v>
      </c>
      <c r="AJ12">
        <v>0</v>
      </c>
      <c r="AK12">
        <v>15.963931533018126</v>
      </c>
      <c r="AL12">
        <v>0</v>
      </c>
      <c r="AM12">
        <v>0</v>
      </c>
      <c r="AN12">
        <v>0.791825</v>
      </c>
      <c r="AO12">
        <v>0</v>
      </c>
      <c r="AP12">
        <v>0</v>
      </c>
      <c r="AQ12">
        <v>0</v>
      </c>
      <c r="AR12">
        <v>0.78247830027173904</v>
      </c>
      <c r="AS12">
        <v>1.3507009550996136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417.13532662667762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4.9199765831389541</v>
      </c>
      <c r="L13">
        <v>205.03699497392128</v>
      </c>
      <c r="M13">
        <v>27.169754561878953</v>
      </c>
      <c r="N13">
        <v>34.882185751978902</v>
      </c>
      <c r="O13">
        <v>0</v>
      </c>
      <c r="P13">
        <v>37.090161994540495</v>
      </c>
      <c r="Q13">
        <v>2.4106187041564793</v>
      </c>
      <c r="R13">
        <v>6.4493771224944316</v>
      </c>
      <c r="S13">
        <v>4.2806245864156018</v>
      </c>
      <c r="T13">
        <v>0</v>
      </c>
      <c r="U13">
        <v>24.739877377093098</v>
      </c>
      <c r="V13">
        <v>3.3696084154929578</v>
      </c>
      <c r="W13">
        <v>7.6786096605616603</v>
      </c>
      <c r="X13">
        <v>24.160964421699081</v>
      </c>
      <c r="Y13">
        <v>0</v>
      </c>
      <c r="Z13">
        <v>1.9258737954545455</v>
      </c>
      <c r="AA13">
        <v>0</v>
      </c>
      <c r="AB13">
        <v>0</v>
      </c>
      <c r="AC13">
        <v>0</v>
      </c>
      <c r="AD13">
        <v>0</v>
      </c>
      <c r="AE13">
        <v>0.56831913203429474</v>
      </c>
      <c r="AF13">
        <v>2.6206783772819473</v>
      </c>
      <c r="AG13">
        <v>12.868639175600002</v>
      </c>
      <c r="AH13">
        <v>0</v>
      </c>
      <c r="AI13">
        <v>0</v>
      </c>
      <c r="AJ13">
        <v>0</v>
      </c>
      <c r="AK13">
        <v>15.963931533018126</v>
      </c>
      <c r="AL13">
        <v>0</v>
      </c>
      <c r="AM13">
        <v>0</v>
      </c>
      <c r="AN13">
        <v>0.791825</v>
      </c>
      <c r="AO13">
        <v>0</v>
      </c>
      <c r="AP13">
        <v>0</v>
      </c>
      <c r="AQ13">
        <v>0</v>
      </c>
      <c r="AR13">
        <v>0.78247830027173904</v>
      </c>
      <c r="AS13">
        <v>1.3507009550996136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419.06120042213217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4.9199765831389541</v>
      </c>
      <c r="L14">
        <v>205.03699497392128</v>
      </c>
      <c r="M14">
        <v>27.169754561878953</v>
      </c>
      <c r="N14">
        <v>34.882185751978902</v>
      </c>
      <c r="O14">
        <v>0</v>
      </c>
      <c r="P14">
        <v>37.090161994540495</v>
      </c>
      <c r="Q14">
        <v>2.4106187041564793</v>
      </c>
      <c r="R14">
        <v>6.4493771224944316</v>
      </c>
      <c r="S14">
        <v>4.2806245864156018</v>
      </c>
      <c r="T14">
        <v>0</v>
      </c>
      <c r="U14">
        <v>24.739877377093098</v>
      </c>
      <c r="V14">
        <v>3.3696084154929578</v>
      </c>
      <c r="W14">
        <v>7.6786096605616603</v>
      </c>
      <c r="X14">
        <v>24.160964421699081</v>
      </c>
      <c r="Y14">
        <v>0</v>
      </c>
      <c r="Z14">
        <v>1.9258737954545455</v>
      </c>
      <c r="AA14">
        <v>0</v>
      </c>
      <c r="AB14">
        <v>0</v>
      </c>
      <c r="AC14">
        <v>0</v>
      </c>
      <c r="AD14">
        <v>0</v>
      </c>
      <c r="AE14">
        <v>0.56831913203429474</v>
      </c>
      <c r="AF14">
        <v>2.6206783772819473</v>
      </c>
      <c r="AG14">
        <v>12.868639175600002</v>
      </c>
      <c r="AH14">
        <v>0</v>
      </c>
      <c r="AI14">
        <v>0</v>
      </c>
      <c r="AJ14">
        <v>0</v>
      </c>
      <c r="AK14">
        <v>15.963931533018126</v>
      </c>
      <c r="AL14">
        <v>0</v>
      </c>
      <c r="AM14">
        <v>0</v>
      </c>
      <c r="AN14">
        <v>0.791825</v>
      </c>
      <c r="AO14">
        <v>0</v>
      </c>
      <c r="AP14">
        <v>0</v>
      </c>
      <c r="AQ14">
        <v>0</v>
      </c>
      <c r="AR14">
        <v>0.78247830027173904</v>
      </c>
      <c r="AS14">
        <v>1.3507009550996136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419.06120042213217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4.9199765831389541</v>
      </c>
      <c r="L15">
        <v>205.03699497392128</v>
      </c>
      <c r="M15">
        <v>27.169754561878953</v>
      </c>
      <c r="N15">
        <v>34.882185751978902</v>
      </c>
      <c r="O15">
        <v>0</v>
      </c>
      <c r="P15">
        <v>37.090161994540495</v>
      </c>
      <c r="Q15">
        <v>2.4106187041564793</v>
      </c>
      <c r="R15">
        <v>6.4493771224944316</v>
      </c>
      <c r="S15">
        <v>4.2806245864156018</v>
      </c>
      <c r="T15">
        <v>0</v>
      </c>
      <c r="U15">
        <v>24.739877377093098</v>
      </c>
      <c r="V15">
        <v>3.3696084154929578</v>
      </c>
      <c r="W15">
        <v>7.6786096605616603</v>
      </c>
      <c r="X15">
        <v>24.160964421699081</v>
      </c>
      <c r="Y15">
        <v>0</v>
      </c>
      <c r="Z15">
        <v>1.9258737954545455</v>
      </c>
      <c r="AA15">
        <v>0</v>
      </c>
      <c r="AB15">
        <v>0</v>
      </c>
      <c r="AC15">
        <v>0</v>
      </c>
      <c r="AD15">
        <v>0</v>
      </c>
      <c r="AE15">
        <v>0.56831913203429474</v>
      </c>
      <c r="AF15">
        <v>2.6206783772819473</v>
      </c>
      <c r="AG15">
        <v>12.868639175600002</v>
      </c>
      <c r="AH15">
        <v>0</v>
      </c>
      <c r="AI15">
        <v>0</v>
      </c>
      <c r="AJ15">
        <v>0</v>
      </c>
      <c r="AK15">
        <v>15.963931533018126</v>
      </c>
      <c r="AL15">
        <v>0</v>
      </c>
      <c r="AM15">
        <v>0</v>
      </c>
      <c r="AN15">
        <v>0.791825</v>
      </c>
      <c r="AO15">
        <v>0</v>
      </c>
      <c r="AP15">
        <v>0</v>
      </c>
      <c r="AQ15">
        <v>0</v>
      </c>
      <c r="AR15">
        <v>0.78247830027173904</v>
      </c>
      <c r="AS15">
        <v>1.3507009550996136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419.06120042213217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4.9199765831389541</v>
      </c>
      <c r="L16">
        <v>205.03699497392128</v>
      </c>
      <c r="M16">
        <v>27.169754561878953</v>
      </c>
      <c r="N16">
        <v>34.882185751978902</v>
      </c>
      <c r="O16">
        <v>0</v>
      </c>
      <c r="P16">
        <v>37.090161994540495</v>
      </c>
      <c r="Q16">
        <v>2.4106187041564793</v>
      </c>
      <c r="R16">
        <v>6.4493771224944316</v>
      </c>
      <c r="S16">
        <v>4.2806245864156018</v>
      </c>
      <c r="T16">
        <v>0</v>
      </c>
      <c r="U16">
        <v>24.739877377093098</v>
      </c>
      <c r="V16">
        <v>3.3696084154929578</v>
      </c>
      <c r="W16">
        <v>7.6786096605616603</v>
      </c>
      <c r="X16">
        <v>24.160964421699081</v>
      </c>
      <c r="Y16">
        <v>0</v>
      </c>
      <c r="Z16">
        <v>1.9258737954545455</v>
      </c>
      <c r="AA16">
        <v>0</v>
      </c>
      <c r="AB16">
        <v>0</v>
      </c>
      <c r="AC16">
        <v>0</v>
      </c>
      <c r="AD16">
        <v>0</v>
      </c>
      <c r="AE16">
        <v>0.56831913203429474</v>
      </c>
      <c r="AF16">
        <v>2.6206783772819473</v>
      </c>
      <c r="AG16">
        <v>12.868639175600002</v>
      </c>
      <c r="AH16">
        <v>0</v>
      </c>
      <c r="AI16">
        <v>0</v>
      </c>
      <c r="AJ16">
        <v>0</v>
      </c>
      <c r="AK16">
        <v>15.963931533018126</v>
      </c>
      <c r="AL16">
        <v>0</v>
      </c>
      <c r="AM16">
        <v>0</v>
      </c>
      <c r="AN16">
        <v>0.791825</v>
      </c>
      <c r="AO16">
        <v>0</v>
      </c>
      <c r="AP16">
        <v>0</v>
      </c>
      <c r="AQ16">
        <v>0</v>
      </c>
      <c r="AR16">
        <v>0.97809779864130431</v>
      </c>
      <c r="AS16">
        <v>1.589060055456438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419.49517902085859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4.9199765831389541</v>
      </c>
      <c r="L17">
        <v>205.03699497392128</v>
      </c>
      <c r="M17">
        <v>27.169754561878953</v>
      </c>
      <c r="N17">
        <v>34.882185751978902</v>
      </c>
      <c r="O17">
        <v>0</v>
      </c>
      <c r="P17">
        <v>37.090161994540495</v>
      </c>
      <c r="Q17">
        <v>2.4106187041564793</v>
      </c>
      <c r="R17">
        <v>6.4493771224944316</v>
      </c>
      <c r="S17">
        <v>4.2806245864156018</v>
      </c>
      <c r="T17">
        <v>0</v>
      </c>
      <c r="U17">
        <v>24.739877377093098</v>
      </c>
      <c r="V17">
        <v>3.3696084154929578</v>
      </c>
      <c r="W17">
        <v>7.6786096605616603</v>
      </c>
      <c r="X17">
        <v>24.160964421699081</v>
      </c>
      <c r="Y17">
        <v>0</v>
      </c>
      <c r="Z17">
        <v>1.9258737954545455</v>
      </c>
      <c r="AA17">
        <v>0</v>
      </c>
      <c r="AB17">
        <v>0</v>
      </c>
      <c r="AC17">
        <v>0</v>
      </c>
      <c r="AD17">
        <v>0</v>
      </c>
      <c r="AE17">
        <v>0.56831913203429474</v>
      </c>
      <c r="AF17">
        <v>2.6206783772819473</v>
      </c>
      <c r="AG17">
        <v>12.868639175600002</v>
      </c>
      <c r="AH17">
        <v>0</v>
      </c>
      <c r="AI17">
        <v>0</v>
      </c>
      <c r="AJ17">
        <v>0</v>
      </c>
      <c r="AK17">
        <v>15.963931533018126</v>
      </c>
      <c r="AL17">
        <v>0</v>
      </c>
      <c r="AM17">
        <v>0</v>
      </c>
      <c r="AN17">
        <v>0.791825</v>
      </c>
      <c r="AO17">
        <v>0</v>
      </c>
      <c r="AP17">
        <v>0</v>
      </c>
      <c r="AQ17">
        <v>0</v>
      </c>
      <c r="AR17">
        <v>11.4111417</v>
      </c>
      <c r="AS17">
        <v>4.9260862332738631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433.26524910003462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4.9199765831389541</v>
      </c>
      <c r="L18">
        <v>205.03699497392128</v>
      </c>
      <c r="M18">
        <v>27.169754561878953</v>
      </c>
      <c r="N18">
        <v>34.882185751978902</v>
      </c>
      <c r="O18">
        <v>0</v>
      </c>
      <c r="P18">
        <v>37.090161994540495</v>
      </c>
      <c r="Q18">
        <v>2.4106187041564793</v>
      </c>
      <c r="R18">
        <v>6.4493771224944316</v>
      </c>
      <c r="S18">
        <v>4.2806245864156018</v>
      </c>
      <c r="T18">
        <v>0</v>
      </c>
      <c r="U18">
        <v>24.739877377093098</v>
      </c>
      <c r="V18">
        <v>3.3696084154929578</v>
      </c>
      <c r="W18">
        <v>7.6786096605616603</v>
      </c>
      <c r="X18">
        <v>24.160964421699081</v>
      </c>
      <c r="Y18">
        <v>0</v>
      </c>
      <c r="Z18">
        <v>1.9258737954545455</v>
      </c>
      <c r="AA18">
        <v>0</v>
      </c>
      <c r="AB18">
        <v>0</v>
      </c>
      <c r="AC18">
        <v>0</v>
      </c>
      <c r="AD18">
        <v>0</v>
      </c>
      <c r="AE18">
        <v>0.56831913203429474</v>
      </c>
      <c r="AF18">
        <v>2.6206783772819473</v>
      </c>
      <c r="AG18">
        <v>12.868639175600002</v>
      </c>
      <c r="AH18">
        <v>0</v>
      </c>
      <c r="AI18">
        <v>0</v>
      </c>
      <c r="AJ18">
        <v>0</v>
      </c>
      <c r="AK18">
        <v>15.963931533018126</v>
      </c>
      <c r="AL18">
        <v>0</v>
      </c>
      <c r="AM18">
        <v>0</v>
      </c>
      <c r="AN18">
        <v>0.791825</v>
      </c>
      <c r="AO18">
        <v>0</v>
      </c>
      <c r="AP18">
        <v>0</v>
      </c>
      <c r="AQ18">
        <v>0</v>
      </c>
      <c r="AR18">
        <v>11.4111417</v>
      </c>
      <c r="AS18">
        <v>4.9260862332738631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433.26524910003462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4.9199765831389541</v>
      </c>
      <c r="L19">
        <v>205.03699497392128</v>
      </c>
      <c r="M19">
        <v>27.169754561878953</v>
      </c>
      <c r="N19">
        <v>34.882185751978902</v>
      </c>
      <c r="O19">
        <v>0</v>
      </c>
      <c r="P19">
        <v>37.090161994540495</v>
      </c>
      <c r="Q19">
        <v>2.4106187041564793</v>
      </c>
      <c r="R19">
        <v>6.4493771224944316</v>
      </c>
      <c r="S19">
        <v>4.2806245864156018</v>
      </c>
      <c r="T19">
        <v>0</v>
      </c>
      <c r="U19">
        <v>24.739877377093098</v>
      </c>
      <c r="V19">
        <v>3.3696084154929578</v>
      </c>
      <c r="W19">
        <v>7.6786096605616603</v>
      </c>
      <c r="X19">
        <v>24.160964421699081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4.8663265197194088</v>
      </c>
      <c r="AF19">
        <v>2.6206783772819473</v>
      </c>
      <c r="AG19">
        <v>12.868639175600002</v>
      </c>
      <c r="AH19">
        <v>0</v>
      </c>
      <c r="AI19">
        <v>0</v>
      </c>
      <c r="AJ19">
        <v>0</v>
      </c>
      <c r="AK19">
        <v>15.963931533018126</v>
      </c>
      <c r="AL19">
        <v>0</v>
      </c>
      <c r="AM19">
        <v>0</v>
      </c>
      <c r="AN19">
        <v>0.791825</v>
      </c>
      <c r="AO19">
        <v>0</v>
      </c>
      <c r="AP19">
        <v>0</v>
      </c>
      <c r="AQ19">
        <v>0</v>
      </c>
      <c r="AR19">
        <v>0.78247830027173904</v>
      </c>
      <c r="AS19">
        <v>4.9260862332738631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425.00871929253697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4.9199765831389541</v>
      </c>
      <c r="L20">
        <v>205.03699497392128</v>
      </c>
      <c r="M20">
        <v>27.169754561878953</v>
      </c>
      <c r="N20">
        <v>34.882185751978902</v>
      </c>
      <c r="O20">
        <v>0</v>
      </c>
      <c r="P20">
        <v>37.090161994540495</v>
      </c>
      <c r="Q20">
        <v>2.4106187041564793</v>
      </c>
      <c r="R20">
        <v>6.4493771224944316</v>
      </c>
      <c r="S20">
        <v>4.2806245864156018</v>
      </c>
      <c r="T20">
        <v>0</v>
      </c>
      <c r="U20">
        <v>24.739877377093098</v>
      </c>
      <c r="V20">
        <v>3.3696084154929578</v>
      </c>
      <c r="W20">
        <v>7.6786096605616603</v>
      </c>
      <c r="X20">
        <v>24.160964421699081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4.8663265197194088</v>
      </c>
      <c r="AF20">
        <v>2.6206783772819473</v>
      </c>
      <c r="AG20">
        <v>12.868639175600002</v>
      </c>
      <c r="AH20">
        <v>0</v>
      </c>
      <c r="AI20">
        <v>0</v>
      </c>
      <c r="AJ20">
        <v>0</v>
      </c>
      <c r="AK20">
        <v>15.963931533018126</v>
      </c>
      <c r="AL20">
        <v>0</v>
      </c>
      <c r="AM20">
        <v>0</v>
      </c>
      <c r="AN20">
        <v>0.791825</v>
      </c>
      <c r="AO20">
        <v>0</v>
      </c>
      <c r="AP20">
        <v>0</v>
      </c>
      <c r="AQ20">
        <v>4.0749456406349198</v>
      </c>
      <c r="AR20">
        <v>0.78247830027173904</v>
      </c>
      <c r="AS20">
        <v>4.9260862332738631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429.08366493317186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4.9199765831389541</v>
      </c>
      <c r="L21">
        <v>205.03699497392128</v>
      </c>
      <c r="M21">
        <v>27.169754561878953</v>
      </c>
      <c r="N21">
        <v>34.882185751978902</v>
      </c>
      <c r="O21">
        <v>0</v>
      </c>
      <c r="P21">
        <v>37.090161994540495</v>
      </c>
      <c r="Q21">
        <v>2.4106187041564793</v>
      </c>
      <c r="R21">
        <v>6.4493771224944316</v>
      </c>
      <c r="S21">
        <v>4.2806245864156018</v>
      </c>
      <c r="T21">
        <v>0</v>
      </c>
      <c r="U21">
        <v>24.739877377093098</v>
      </c>
      <c r="V21">
        <v>3.3696084154929578</v>
      </c>
      <c r="W21">
        <v>7.6786096605616603</v>
      </c>
      <c r="X21">
        <v>24.160964421699081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4.8663265197194088</v>
      </c>
      <c r="AF21">
        <v>2.6206783772819473</v>
      </c>
      <c r="AG21">
        <v>12.868639175600002</v>
      </c>
      <c r="AH21">
        <v>0</v>
      </c>
      <c r="AI21">
        <v>0</v>
      </c>
      <c r="AJ21">
        <v>0</v>
      </c>
      <c r="AK21">
        <v>15.963931533018126</v>
      </c>
      <c r="AL21">
        <v>0</v>
      </c>
      <c r="AM21">
        <v>0</v>
      </c>
      <c r="AN21">
        <v>0.791825</v>
      </c>
      <c r="AO21">
        <v>0</v>
      </c>
      <c r="AP21">
        <v>0</v>
      </c>
      <c r="AQ21">
        <v>4.0749456406349198</v>
      </c>
      <c r="AR21">
        <v>0.78247830027173904</v>
      </c>
      <c r="AS21">
        <v>4.9260862332738631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429.08366493317186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4.9199765831389541</v>
      </c>
      <c r="L22">
        <v>205.03699497392128</v>
      </c>
      <c r="M22">
        <v>27.169754561878953</v>
      </c>
      <c r="N22">
        <v>34.882185751978902</v>
      </c>
      <c r="O22">
        <v>0</v>
      </c>
      <c r="P22">
        <v>37.090161994540495</v>
      </c>
      <c r="Q22">
        <v>2.4106187041564793</v>
      </c>
      <c r="R22">
        <v>6.4493771224944316</v>
      </c>
      <c r="S22">
        <v>4.2806245864156018</v>
      </c>
      <c r="T22">
        <v>0</v>
      </c>
      <c r="U22">
        <v>24.739877377093098</v>
      </c>
      <c r="V22">
        <v>3.3696084154929578</v>
      </c>
      <c r="W22">
        <v>7.6786096605616603</v>
      </c>
      <c r="X22">
        <v>24.160964421699081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4.8663265197194088</v>
      </c>
      <c r="AF22">
        <v>2.6206783772819473</v>
      </c>
      <c r="AG22">
        <v>12.868639175600002</v>
      </c>
      <c r="AH22">
        <v>0</v>
      </c>
      <c r="AI22">
        <v>0</v>
      </c>
      <c r="AJ22">
        <v>0</v>
      </c>
      <c r="AK22">
        <v>15.963931533018126</v>
      </c>
      <c r="AL22">
        <v>0</v>
      </c>
      <c r="AM22">
        <v>0</v>
      </c>
      <c r="AN22">
        <v>0.791825</v>
      </c>
      <c r="AO22">
        <v>0</v>
      </c>
      <c r="AP22">
        <v>0</v>
      </c>
      <c r="AQ22">
        <v>4.0749456406349198</v>
      </c>
      <c r="AR22">
        <v>0.78247830027173904</v>
      </c>
      <c r="AS22">
        <v>4.9260862332738631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429.08366493317186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4.9199530260154232</v>
      </c>
      <c r="L23">
        <v>205.03699497392128</v>
      </c>
      <c r="M23">
        <v>27.169754561878953</v>
      </c>
      <c r="N23">
        <v>34.882185751978902</v>
      </c>
      <c r="O23">
        <v>0</v>
      </c>
      <c r="P23">
        <v>37.090161994540495</v>
      </c>
      <c r="Q23">
        <v>2.4106187041564793</v>
      </c>
      <c r="R23">
        <v>6.4493771224944316</v>
      </c>
      <c r="S23">
        <v>4.2806245864156018</v>
      </c>
      <c r="T23">
        <v>0</v>
      </c>
      <c r="U23">
        <v>24.739877377093098</v>
      </c>
      <c r="V23">
        <v>4.6394608450704222</v>
      </c>
      <c r="W23">
        <v>13.705014935989258</v>
      </c>
      <c r="X23">
        <v>37.173708410036319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4.8663265197194088</v>
      </c>
      <c r="AF23">
        <v>2.6206783772819473</v>
      </c>
      <c r="AG23">
        <v>12.868639175600002</v>
      </c>
      <c r="AH23">
        <v>0</v>
      </c>
      <c r="AI23">
        <v>0</v>
      </c>
      <c r="AJ23">
        <v>0</v>
      </c>
      <c r="AK23">
        <v>15.963931533018126</v>
      </c>
      <c r="AL23">
        <v>0</v>
      </c>
      <c r="AM23">
        <v>0</v>
      </c>
      <c r="AN23">
        <v>0.791825</v>
      </c>
      <c r="AO23">
        <v>0</v>
      </c>
      <c r="AP23">
        <v>0</v>
      </c>
      <c r="AQ23">
        <v>8.1498912812698396</v>
      </c>
      <c r="AR23">
        <v>0.78247830027173904</v>
      </c>
      <c r="AS23">
        <v>1.589060055456438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450.13056253220816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4.9200251754224951</v>
      </c>
      <c r="L24">
        <v>205.03402828179176</v>
      </c>
      <c r="M24">
        <v>27.169754561878953</v>
      </c>
      <c r="N24">
        <v>34.882185751978902</v>
      </c>
      <c r="O24">
        <v>0</v>
      </c>
      <c r="P24">
        <v>37.090161994540495</v>
      </c>
      <c r="Q24">
        <v>3.2199026741803283</v>
      </c>
      <c r="R24">
        <v>12.521667411699777</v>
      </c>
      <c r="S24">
        <v>7.8003783684210521</v>
      </c>
      <c r="T24">
        <v>0</v>
      </c>
      <c r="U24">
        <v>24.739877377093098</v>
      </c>
      <c r="V24">
        <v>4.7202199833795015</v>
      </c>
      <c r="W24">
        <v>13.705014935989258</v>
      </c>
      <c r="X24">
        <v>37.173708410036319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4.8663265197194088</v>
      </c>
      <c r="AF24">
        <v>2.6206783772819473</v>
      </c>
      <c r="AG24">
        <v>12.868639175600002</v>
      </c>
      <c r="AH24">
        <v>6.9079428544878567</v>
      </c>
      <c r="AI24">
        <v>0</v>
      </c>
      <c r="AJ24">
        <v>0</v>
      </c>
      <c r="AK24">
        <v>15.963931533018126</v>
      </c>
      <c r="AL24">
        <v>0</v>
      </c>
      <c r="AM24">
        <v>0</v>
      </c>
      <c r="AN24">
        <v>0.791825</v>
      </c>
      <c r="AO24">
        <v>0</v>
      </c>
      <c r="AP24">
        <v>0</v>
      </c>
      <c r="AQ24">
        <v>8.1498912812698396</v>
      </c>
      <c r="AR24">
        <v>0.78247830027173904</v>
      </c>
      <c r="AS24">
        <v>1.3507009550996136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467.27933892316042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4.9199832850092164</v>
      </c>
      <c r="L25">
        <v>259.90251852586056</v>
      </c>
      <c r="M25">
        <v>27.169754561878953</v>
      </c>
      <c r="N25">
        <v>34.882185751978902</v>
      </c>
      <c r="O25">
        <v>0</v>
      </c>
      <c r="P25">
        <v>37.090161994540495</v>
      </c>
      <c r="Q25">
        <v>2.4111295190156601</v>
      </c>
      <c r="R25">
        <v>4.0499334486486482</v>
      </c>
      <c r="S25">
        <v>4.2802185484707103</v>
      </c>
      <c r="T25">
        <v>0</v>
      </c>
      <c r="U25">
        <v>24.739877377093098</v>
      </c>
      <c r="V25">
        <v>5.9399407534883713</v>
      </c>
      <c r="W25">
        <v>13.705014935989258</v>
      </c>
      <c r="X25">
        <v>37.173708410036319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4.8663265197194088</v>
      </c>
      <c r="AF25">
        <v>2.6206783772819473</v>
      </c>
      <c r="AG25">
        <v>12.868639175600002</v>
      </c>
      <c r="AH25">
        <v>6.9079428544878567</v>
      </c>
      <c r="AI25">
        <v>0</v>
      </c>
      <c r="AJ25">
        <v>0</v>
      </c>
      <c r="AK25">
        <v>15.963931533018126</v>
      </c>
      <c r="AL25">
        <v>0</v>
      </c>
      <c r="AM25">
        <v>0</v>
      </c>
      <c r="AN25">
        <v>0.791825</v>
      </c>
      <c r="AO25">
        <v>0</v>
      </c>
      <c r="AP25">
        <v>0</v>
      </c>
      <c r="AQ25">
        <v>8.1498912812698396</v>
      </c>
      <c r="AR25">
        <v>0.78247830027173904</v>
      </c>
      <c r="AS25">
        <v>1.3507009550996136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510.56684110875875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4.9200148400255825</v>
      </c>
      <c r="L26">
        <v>317.65890177809177</v>
      </c>
      <c r="M26">
        <v>27.169754561878953</v>
      </c>
      <c r="N26">
        <v>34.882185751978902</v>
      </c>
      <c r="O26">
        <v>0</v>
      </c>
      <c r="P26">
        <v>37.090161994540495</v>
      </c>
      <c r="Q26">
        <v>2.4111295190156601</v>
      </c>
      <c r="R26">
        <v>4.0499334486486482</v>
      </c>
      <c r="S26">
        <v>4.2802185484707103</v>
      </c>
      <c r="T26">
        <v>0</v>
      </c>
      <c r="U26">
        <v>24.739877377093098</v>
      </c>
      <c r="V26">
        <v>3.3703256360465117</v>
      </c>
      <c r="W26">
        <v>7.5278642181818185</v>
      </c>
      <c r="X26">
        <v>33.911535570237021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4.8663265197194088</v>
      </c>
      <c r="AF26">
        <v>2.6206783772819473</v>
      </c>
      <c r="AG26">
        <v>12.868639175600002</v>
      </c>
      <c r="AH26">
        <v>6.9079428544878567</v>
      </c>
      <c r="AI26">
        <v>0</v>
      </c>
      <c r="AJ26">
        <v>0</v>
      </c>
      <c r="AK26">
        <v>15.963931533018126</v>
      </c>
      <c r="AL26">
        <v>0</v>
      </c>
      <c r="AM26">
        <v>0</v>
      </c>
      <c r="AN26">
        <v>0.791825</v>
      </c>
      <c r="AO26">
        <v>0</v>
      </c>
      <c r="AP26">
        <v>0</v>
      </c>
      <c r="AQ26">
        <v>8.1498912812698396</v>
      </c>
      <c r="AR26">
        <v>0.78247830027173904</v>
      </c>
      <c r="AS26">
        <v>1.3507009550996136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556.31431724095751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4.9200148400255825</v>
      </c>
      <c r="L27">
        <v>371.24626617445057</v>
      </c>
      <c r="M27">
        <v>27.169754561878953</v>
      </c>
      <c r="N27">
        <v>34.882185751978902</v>
      </c>
      <c r="O27">
        <v>0</v>
      </c>
      <c r="P27">
        <v>37.090161994540495</v>
      </c>
      <c r="Q27">
        <v>3.2206029066666666</v>
      </c>
      <c r="R27">
        <v>11.896182057761733</v>
      </c>
      <c r="S27">
        <v>7.6401108091603041</v>
      </c>
      <c r="T27">
        <v>0</v>
      </c>
      <c r="U27">
        <v>24.739877377093098</v>
      </c>
      <c r="V27">
        <v>6.1214411909774444</v>
      </c>
      <c r="W27">
        <v>13.705014935989258</v>
      </c>
      <c r="X27">
        <v>37.173708410036319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4.8663265197194088</v>
      </c>
      <c r="AF27">
        <v>2.6206783772819473</v>
      </c>
      <c r="AG27">
        <v>12.868639175600002</v>
      </c>
      <c r="AH27">
        <v>6.9079428544878567</v>
      </c>
      <c r="AI27">
        <v>0</v>
      </c>
      <c r="AJ27">
        <v>0</v>
      </c>
      <c r="AK27">
        <v>15.963931533018126</v>
      </c>
      <c r="AL27">
        <v>0</v>
      </c>
      <c r="AM27">
        <v>0</v>
      </c>
      <c r="AN27">
        <v>0.791825</v>
      </c>
      <c r="AO27">
        <v>0</v>
      </c>
      <c r="AP27">
        <v>0</v>
      </c>
      <c r="AQ27">
        <v>8.1498912812698396</v>
      </c>
      <c r="AR27">
        <v>0.78247830027173904</v>
      </c>
      <c r="AS27">
        <v>1.3507009550996136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634.10773500730784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8.9600569372264278</v>
      </c>
      <c r="L28">
        <v>371.23976174744126</v>
      </c>
      <c r="M28">
        <v>27.169754561878953</v>
      </c>
      <c r="N28">
        <v>34.882185751978902</v>
      </c>
      <c r="O28">
        <v>0</v>
      </c>
      <c r="P28">
        <v>37.090161994540495</v>
      </c>
      <c r="Q28">
        <v>3.2206029066666666</v>
      </c>
      <c r="R28">
        <v>12.518377093849546</v>
      </c>
      <c r="S28">
        <v>7.7978850059031881</v>
      </c>
      <c r="T28">
        <v>0</v>
      </c>
      <c r="U28">
        <v>24.739877377093098</v>
      </c>
      <c r="V28">
        <v>6.1214411909774444</v>
      </c>
      <c r="W28">
        <v>13.705014935989258</v>
      </c>
      <c r="X28">
        <v>37.173708410036319</v>
      </c>
      <c r="Y28">
        <v>0</v>
      </c>
      <c r="Z28">
        <v>0</v>
      </c>
      <c r="AA28">
        <v>0</v>
      </c>
      <c r="AB28">
        <v>0.98425834658664646</v>
      </c>
      <c r="AC28">
        <v>0</v>
      </c>
      <c r="AD28">
        <v>0</v>
      </c>
      <c r="AE28">
        <v>4.8663265197194088</v>
      </c>
      <c r="AF28">
        <v>5.2413570613590261</v>
      </c>
      <c r="AG28">
        <v>12.868639175600002</v>
      </c>
      <c r="AH28">
        <v>13.815886015776137</v>
      </c>
      <c r="AI28">
        <v>0</v>
      </c>
      <c r="AJ28">
        <v>0</v>
      </c>
      <c r="AK28">
        <v>15.963931533018126</v>
      </c>
      <c r="AL28">
        <v>0</v>
      </c>
      <c r="AM28">
        <v>0</v>
      </c>
      <c r="AN28">
        <v>0.791825</v>
      </c>
      <c r="AO28">
        <v>0</v>
      </c>
      <c r="AP28">
        <v>0</v>
      </c>
      <c r="AQ28">
        <v>12.224837228730156</v>
      </c>
      <c r="AR28">
        <v>0.78247830027173904</v>
      </c>
      <c r="AS28">
        <v>1.3507009550996136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653.50906804974261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8.9499766458648775</v>
      </c>
      <c r="L29">
        <v>371.23976174744126</v>
      </c>
      <c r="M29">
        <v>27.169754561878953</v>
      </c>
      <c r="N29">
        <v>34.882185751978902</v>
      </c>
      <c r="O29">
        <v>0</v>
      </c>
      <c r="P29">
        <v>37.090161994540495</v>
      </c>
      <c r="Q29">
        <v>3.2206029066666666</v>
      </c>
      <c r="R29">
        <v>12.518377093849546</v>
      </c>
      <c r="S29">
        <v>7.7978850059031881</v>
      </c>
      <c r="T29">
        <v>0</v>
      </c>
      <c r="U29">
        <v>24.739877377093098</v>
      </c>
      <c r="V29">
        <v>6.1214411909774444</v>
      </c>
      <c r="W29">
        <v>13.705014935989258</v>
      </c>
      <c r="X29">
        <v>37.173708410036319</v>
      </c>
      <c r="Y29">
        <v>0</v>
      </c>
      <c r="Z29">
        <v>0.32487749999999999</v>
      </c>
      <c r="AA29">
        <v>2.3327006666666663</v>
      </c>
      <c r="AB29">
        <v>3.8582933690922721</v>
      </c>
      <c r="AC29">
        <v>0</v>
      </c>
      <c r="AD29">
        <v>2.6982204726722174</v>
      </c>
      <c r="AE29">
        <v>4.8663265197194088</v>
      </c>
      <c r="AF29">
        <v>7.8620354386409739</v>
      </c>
      <c r="AG29">
        <v>12.868639175600002</v>
      </c>
      <c r="AH29">
        <v>20.723828870263997</v>
      </c>
      <c r="AI29">
        <v>0</v>
      </c>
      <c r="AJ29">
        <v>0</v>
      </c>
      <c r="AK29">
        <v>15.963931533018126</v>
      </c>
      <c r="AL29">
        <v>0</v>
      </c>
      <c r="AM29">
        <v>1.5590653510877717</v>
      </c>
      <c r="AN29">
        <v>0.791825</v>
      </c>
      <c r="AO29">
        <v>0</v>
      </c>
      <c r="AP29">
        <v>0</v>
      </c>
      <c r="AQ29">
        <v>12.224837228730156</v>
      </c>
      <c r="AR29">
        <v>0.78247830027173904</v>
      </c>
      <c r="AS29">
        <v>1.3507009550996136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672.81650800308296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8.9499766458648775</v>
      </c>
      <c r="L30">
        <v>371.23976174744126</v>
      </c>
      <c r="M30">
        <v>27.169754561878953</v>
      </c>
      <c r="N30">
        <v>34.882185751978902</v>
      </c>
      <c r="O30">
        <v>0</v>
      </c>
      <c r="P30">
        <v>37.090161994540495</v>
      </c>
      <c r="Q30">
        <v>3.2206029066666666</v>
      </c>
      <c r="R30">
        <v>12.518377093849546</v>
      </c>
      <c r="S30">
        <v>7.7978850059031881</v>
      </c>
      <c r="T30">
        <v>0</v>
      </c>
      <c r="U30">
        <v>24.739877377093098</v>
      </c>
      <c r="V30">
        <v>6.1214411909774444</v>
      </c>
      <c r="W30">
        <v>13.705014935989258</v>
      </c>
      <c r="X30">
        <v>37.173708410036319</v>
      </c>
      <c r="Y30">
        <v>0</v>
      </c>
      <c r="Z30">
        <v>5.777621386363637</v>
      </c>
      <c r="AA30">
        <v>5.9642491037974672</v>
      </c>
      <c r="AB30">
        <v>7.7795791815453841</v>
      </c>
      <c r="AC30">
        <v>0</v>
      </c>
      <c r="AD30">
        <v>5.396441252157457</v>
      </c>
      <c r="AE30">
        <v>9.7326530394388175</v>
      </c>
      <c r="AF30">
        <v>10.482714122718052</v>
      </c>
      <c r="AG30">
        <v>12.868639175600002</v>
      </c>
      <c r="AH30">
        <v>27.631771724751854</v>
      </c>
      <c r="AI30">
        <v>0</v>
      </c>
      <c r="AJ30">
        <v>0</v>
      </c>
      <c r="AK30">
        <v>15.963931533018126</v>
      </c>
      <c r="AL30">
        <v>0</v>
      </c>
      <c r="AM30">
        <v>3.1181310090022509</v>
      </c>
      <c r="AN30">
        <v>0.791825</v>
      </c>
      <c r="AO30">
        <v>0</v>
      </c>
      <c r="AP30">
        <v>0</v>
      </c>
      <c r="AQ30">
        <v>12.224837228730156</v>
      </c>
      <c r="AR30">
        <v>0.78247830027173904</v>
      </c>
      <c r="AS30">
        <v>1.3507009550996136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704.47432063471456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8.9499766458648775</v>
      </c>
      <c r="L31">
        <v>371.23976174744126</v>
      </c>
      <c r="M31">
        <v>27.169754561878953</v>
      </c>
      <c r="N31">
        <v>34.882185751978902</v>
      </c>
      <c r="O31">
        <v>0</v>
      </c>
      <c r="P31">
        <v>36.430237733664534</v>
      </c>
      <c r="Q31">
        <v>3.2206029066666666</v>
      </c>
      <c r="R31">
        <v>12.518377093849546</v>
      </c>
      <c r="S31">
        <v>7.7978850059031881</v>
      </c>
      <c r="T31">
        <v>0</v>
      </c>
      <c r="U31">
        <v>24.739877377093098</v>
      </c>
      <c r="V31">
        <v>6.1214411909774444</v>
      </c>
      <c r="W31">
        <v>13.705014935989258</v>
      </c>
      <c r="X31">
        <v>37.173708410036319</v>
      </c>
      <c r="Y31">
        <v>0</v>
      </c>
      <c r="Z31">
        <v>5.777621386363637</v>
      </c>
      <c r="AA31">
        <v>8.2969497704641348</v>
      </c>
      <c r="AB31">
        <v>7.7795791815453841</v>
      </c>
      <c r="AC31">
        <v>0</v>
      </c>
      <c r="AD31">
        <v>7.8028356000000008</v>
      </c>
      <c r="AE31">
        <v>9.7326530394388175</v>
      </c>
      <c r="AF31">
        <v>10.482714122718052</v>
      </c>
      <c r="AG31">
        <v>12.868639175600002</v>
      </c>
      <c r="AH31">
        <v>27.631771724751854</v>
      </c>
      <c r="AI31">
        <v>0</v>
      </c>
      <c r="AJ31">
        <v>0</v>
      </c>
      <c r="AK31">
        <v>15.963931533018126</v>
      </c>
      <c r="AL31">
        <v>0</v>
      </c>
      <c r="AM31">
        <v>4.6677476316579147</v>
      </c>
      <c r="AN31">
        <v>0.791825</v>
      </c>
      <c r="AO31">
        <v>0</v>
      </c>
      <c r="AP31">
        <v>0</v>
      </c>
      <c r="AQ31">
        <v>12.224837228730156</v>
      </c>
      <c r="AR31">
        <v>0.78247830027173904</v>
      </c>
      <c r="AS31">
        <v>1.3507009550996136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710.10310801100343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8.9499766458648775</v>
      </c>
      <c r="L32">
        <v>371.23976174744126</v>
      </c>
      <c r="M32">
        <v>27.169754561878953</v>
      </c>
      <c r="N32">
        <v>34.882185751978902</v>
      </c>
      <c r="O32">
        <v>0</v>
      </c>
      <c r="P32">
        <v>36.430237733664534</v>
      </c>
      <c r="Q32">
        <v>3.2206029066666666</v>
      </c>
      <c r="R32">
        <v>12.518377093849546</v>
      </c>
      <c r="S32">
        <v>7.7978850059031881</v>
      </c>
      <c r="T32">
        <v>0</v>
      </c>
      <c r="U32">
        <v>24.739877377093098</v>
      </c>
      <c r="V32">
        <v>6.1214411909774444</v>
      </c>
      <c r="W32">
        <v>13.705014935989258</v>
      </c>
      <c r="X32">
        <v>37.173708410036319</v>
      </c>
      <c r="Y32">
        <v>0</v>
      </c>
      <c r="Z32">
        <v>3.851747590909091</v>
      </c>
      <c r="AA32">
        <v>8.2969497704641348</v>
      </c>
      <c r="AB32">
        <v>7.7795791815453841</v>
      </c>
      <c r="AC32">
        <v>0</v>
      </c>
      <c r="AD32">
        <v>7.8028356000000008</v>
      </c>
      <c r="AE32">
        <v>9.7326530394388175</v>
      </c>
      <c r="AF32">
        <v>10.482714122718052</v>
      </c>
      <c r="AG32">
        <v>12.868639175600002</v>
      </c>
      <c r="AH32">
        <v>27.631771724751854</v>
      </c>
      <c r="AI32">
        <v>0</v>
      </c>
      <c r="AJ32">
        <v>0</v>
      </c>
      <c r="AK32">
        <v>15.963931533018126</v>
      </c>
      <c r="AL32">
        <v>0</v>
      </c>
      <c r="AM32">
        <v>4.6677476316579147</v>
      </c>
      <c r="AN32">
        <v>0.791825</v>
      </c>
      <c r="AO32">
        <v>0</v>
      </c>
      <c r="AP32">
        <v>0</v>
      </c>
      <c r="AQ32">
        <v>12.224837228730156</v>
      </c>
      <c r="AR32">
        <v>0.78247830027173904</v>
      </c>
      <c r="AS32">
        <v>1.3507009550996136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708.17723421554888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8.9499766458648775</v>
      </c>
      <c r="L33">
        <v>371.23976174744126</v>
      </c>
      <c r="M33">
        <v>27.169754561878953</v>
      </c>
      <c r="N33">
        <v>34.882185751978902</v>
      </c>
      <c r="O33">
        <v>0</v>
      </c>
      <c r="P33">
        <v>36.430237733664534</v>
      </c>
      <c r="Q33">
        <v>3.2206029066666666</v>
      </c>
      <c r="R33">
        <v>12.518377093849546</v>
      </c>
      <c r="S33">
        <v>7.7978850059031881</v>
      </c>
      <c r="T33">
        <v>0</v>
      </c>
      <c r="U33">
        <v>24.739877377093098</v>
      </c>
      <c r="V33">
        <v>6.1214411909774444</v>
      </c>
      <c r="W33">
        <v>13.705014935989258</v>
      </c>
      <c r="X33">
        <v>37.173708410036319</v>
      </c>
      <c r="Y33">
        <v>0</v>
      </c>
      <c r="Z33">
        <v>3.851747590909091</v>
      </c>
      <c r="AA33">
        <v>8.2969497704641348</v>
      </c>
      <c r="AB33">
        <v>7.7795791815453841</v>
      </c>
      <c r="AC33">
        <v>0</v>
      </c>
      <c r="AD33">
        <v>7.8028356000000008</v>
      </c>
      <c r="AE33">
        <v>9.7326530394388175</v>
      </c>
      <c r="AF33">
        <v>10.482714122718052</v>
      </c>
      <c r="AG33">
        <v>12.868639175600002</v>
      </c>
      <c r="AH33">
        <v>27.631771724751854</v>
      </c>
      <c r="AI33">
        <v>0</v>
      </c>
      <c r="AJ33">
        <v>0</v>
      </c>
      <c r="AK33">
        <v>15.963931533018126</v>
      </c>
      <c r="AL33">
        <v>0</v>
      </c>
      <c r="AM33">
        <v>4.6677476316579147</v>
      </c>
      <c r="AN33">
        <v>0.791825</v>
      </c>
      <c r="AO33">
        <v>0</v>
      </c>
      <c r="AP33">
        <v>0</v>
      </c>
      <c r="AQ33">
        <v>12.224837228730156</v>
      </c>
      <c r="AR33">
        <v>0.97809779864130431</v>
      </c>
      <c r="AS33">
        <v>1.3507009550996136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708.37285371391852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8.9499766458648775</v>
      </c>
      <c r="L34">
        <v>371.23976174744126</v>
      </c>
      <c r="M34">
        <v>27.169754561878953</v>
      </c>
      <c r="N34">
        <v>34.882185751978902</v>
      </c>
      <c r="O34">
        <v>0</v>
      </c>
      <c r="P34">
        <v>36.430237733664534</v>
      </c>
      <c r="Q34">
        <v>3.2206029066666666</v>
      </c>
      <c r="R34">
        <v>12.518377093849546</v>
      </c>
      <c r="S34">
        <v>7.7978850059031881</v>
      </c>
      <c r="T34">
        <v>0</v>
      </c>
      <c r="U34">
        <v>24.739877377093098</v>
      </c>
      <c r="V34">
        <v>6.1214411909774444</v>
      </c>
      <c r="W34">
        <v>13.705014935989258</v>
      </c>
      <c r="X34">
        <v>37.173708410036319</v>
      </c>
      <c r="Y34">
        <v>0</v>
      </c>
      <c r="Z34">
        <v>3.851747590909091</v>
      </c>
      <c r="AA34">
        <v>8.2969497704641348</v>
      </c>
      <c r="AB34">
        <v>7.7795791815453841</v>
      </c>
      <c r="AC34">
        <v>0</v>
      </c>
      <c r="AD34">
        <v>7.8028356000000008</v>
      </c>
      <c r="AE34">
        <v>9.7326530394388175</v>
      </c>
      <c r="AF34">
        <v>10.482714122718052</v>
      </c>
      <c r="AG34">
        <v>12.868639175600002</v>
      </c>
      <c r="AH34">
        <v>27.631771724751854</v>
      </c>
      <c r="AI34">
        <v>0</v>
      </c>
      <c r="AJ34">
        <v>0</v>
      </c>
      <c r="AK34">
        <v>15.963931533018126</v>
      </c>
      <c r="AL34">
        <v>0</v>
      </c>
      <c r="AM34">
        <v>4.6677476316579147</v>
      </c>
      <c r="AN34">
        <v>0.791825</v>
      </c>
      <c r="AO34">
        <v>0</v>
      </c>
      <c r="AP34">
        <v>0</v>
      </c>
      <c r="AQ34">
        <v>12.224837228730156</v>
      </c>
      <c r="AR34">
        <v>11.4111417</v>
      </c>
      <c r="AS34">
        <v>1.3507009550996136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718.80589761527722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8.9500664852751779</v>
      </c>
      <c r="L35">
        <v>371.23976174744126</v>
      </c>
      <c r="M35">
        <v>27.169754561878953</v>
      </c>
      <c r="N35">
        <v>34.882185751978902</v>
      </c>
      <c r="O35">
        <v>0</v>
      </c>
      <c r="P35">
        <v>36.430237733664534</v>
      </c>
      <c r="Q35">
        <v>3.2206029066666666</v>
      </c>
      <c r="R35">
        <v>12.518377093849546</v>
      </c>
      <c r="S35">
        <v>7.7978850059031881</v>
      </c>
      <c r="T35">
        <v>0</v>
      </c>
      <c r="U35">
        <v>24.739877377093098</v>
      </c>
      <c r="V35">
        <v>6.1214411909774444</v>
      </c>
      <c r="W35">
        <v>13.705014935989258</v>
      </c>
      <c r="X35">
        <v>37.173708410036319</v>
      </c>
      <c r="Y35">
        <v>0</v>
      </c>
      <c r="Z35">
        <v>3.851747590909091</v>
      </c>
      <c r="AA35">
        <v>8.2969497704641348</v>
      </c>
      <c r="AB35">
        <v>7.7795791815453841</v>
      </c>
      <c r="AC35">
        <v>0</v>
      </c>
      <c r="AD35">
        <v>5.396441252157457</v>
      </c>
      <c r="AE35">
        <v>9.7326530394388175</v>
      </c>
      <c r="AF35">
        <v>10.482714122718052</v>
      </c>
      <c r="AG35">
        <v>12.868639175600002</v>
      </c>
      <c r="AH35">
        <v>27.631771724751854</v>
      </c>
      <c r="AI35">
        <v>0</v>
      </c>
      <c r="AJ35">
        <v>0</v>
      </c>
      <c r="AK35">
        <v>15.963931533018126</v>
      </c>
      <c r="AL35">
        <v>0</v>
      </c>
      <c r="AM35">
        <v>4.6677476316579147</v>
      </c>
      <c r="AN35">
        <v>0.791825</v>
      </c>
      <c r="AO35">
        <v>0</v>
      </c>
      <c r="AP35">
        <v>0</v>
      </c>
      <c r="AQ35">
        <v>12.224837228730156</v>
      </c>
      <c r="AR35">
        <v>11.4111417</v>
      </c>
      <c r="AS35">
        <v>1.3507009550996136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716.39959310684503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8.9500664852751779</v>
      </c>
      <c r="L36">
        <v>371.23976174744126</v>
      </c>
      <c r="M36">
        <v>27.169754561878953</v>
      </c>
      <c r="N36">
        <v>34.882185751978902</v>
      </c>
      <c r="O36">
        <v>0</v>
      </c>
      <c r="P36">
        <v>36.430237733664534</v>
      </c>
      <c r="Q36">
        <v>3.2206029066666666</v>
      </c>
      <c r="R36">
        <v>12.518377093849546</v>
      </c>
      <c r="S36">
        <v>7.7978850059031881</v>
      </c>
      <c r="T36">
        <v>0</v>
      </c>
      <c r="U36">
        <v>24.739877377093098</v>
      </c>
      <c r="V36">
        <v>6.1214411909774444</v>
      </c>
      <c r="W36">
        <v>13.705014935989258</v>
      </c>
      <c r="X36">
        <v>37.173708410036319</v>
      </c>
      <c r="Y36">
        <v>0</v>
      </c>
      <c r="Z36">
        <v>0</v>
      </c>
      <c r="AA36">
        <v>0</v>
      </c>
      <c r="AB36">
        <v>0.98425834658664646</v>
      </c>
      <c r="AC36">
        <v>0</v>
      </c>
      <c r="AD36">
        <v>2.6982204726722174</v>
      </c>
      <c r="AE36">
        <v>4.8663265197194088</v>
      </c>
      <c r="AF36">
        <v>5.8237300000000003</v>
      </c>
      <c r="AG36">
        <v>12.868639175600002</v>
      </c>
      <c r="AH36">
        <v>27.631771724751854</v>
      </c>
      <c r="AI36">
        <v>0</v>
      </c>
      <c r="AJ36">
        <v>0</v>
      </c>
      <c r="AK36">
        <v>15.963931533018126</v>
      </c>
      <c r="AL36">
        <v>0</v>
      </c>
      <c r="AM36">
        <v>0</v>
      </c>
      <c r="AN36">
        <v>0.791825</v>
      </c>
      <c r="AO36">
        <v>0</v>
      </c>
      <c r="AP36">
        <v>0</v>
      </c>
      <c r="AQ36">
        <v>12.224837228730156</v>
      </c>
      <c r="AR36">
        <v>0.97809779864130431</v>
      </c>
      <c r="AS36">
        <v>1.3507009550996136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670.1312519555737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8.9500664852751779</v>
      </c>
      <c r="L37">
        <v>371.23976174744126</v>
      </c>
      <c r="M37">
        <v>27.169754561878953</v>
      </c>
      <c r="N37">
        <v>34.882185751978902</v>
      </c>
      <c r="O37">
        <v>0</v>
      </c>
      <c r="P37">
        <v>36.430237733664534</v>
      </c>
      <c r="Q37">
        <v>3.2206029066666666</v>
      </c>
      <c r="R37">
        <v>12.518377093849546</v>
      </c>
      <c r="S37">
        <v>7.7978850059031881</v>
      </c>
      <c r="T37">
        <v>0</v>
      </c>
      <c r="U37">
        <v>24.739877377093098</v>
      </c>
      <c r="V37">
        <v>6.1214411909774444</v>
      </c>
      <c r="W37">
        <v>13.705014935989258</v>
      </c>
      <c r="X37">
        <v>37.173708410036319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2.6982204726722174</v>
      </c>
      <c r="AE37">
        <v>0.56831913203429474</v>
      </c>
      <c r="AF37">
        <v>2.6206783772819473</v>
      </c>
      <c r="AG37">
        <v>12.868639175600002</v>
      </c>
      <c r="AH37">
        <v>27.631771724751854</v>
      </c>
      <c r="AI37">
        <v>0</v>
      </c>
      <c r="AJ37">
        <v>0</v>
      </c>
      <c r="AK37">
        <v>15.963931533018126</v>
      </c>
      <c r="AL37">
        <v>0</v>
      </c>
      <c r="AM37">
        <v>0</v>
      </c>
      <c r="AN37">
        <v>0.791825</v>
      </c>
      <c r="AO37">
        <v>0</v>
      </c>
      <c r="AP37">
        <v>0</v>
      </c>
      <c r="AQ37">
        <v>12.224837228730156</v>
      </c>
      <c r="AR37">
        <v>0.97809779864130431</v>
      </c>
      <c r="AS37">
        <v>1.3507009550996136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661.64593459858384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8.9500664852751779</v>
      </c>
      <c r="L38">
        <v>371.23976174744126</v>
      </c>
      <c r="M38">
        <v>27.169754561878953</v>
      </c>
      <c r="N38">
        <v>34.882185751978902</v>
      </c>
      <c r="O38">
        <v>0</v>
      </c>
      <c r="P38">
        <v>36.430237733664534</v>
      </c>
      <c r="Q38">
        <v>3.2206029066666666</v>
      </c>
      <c r="R38">
        <v>12.518377093849546</v>
      </c>
      <c r="S38">
        <v>7.7978850059031881</v>
      </c>
      <c r="T38">
        <v>0</v>
      </c>
      <c r="U38">
        <v>24.739877377093098</v>
      </c>
      <c r="V38">
        <v>6.1214411909774444</v>
      </c>
      <c r="W38">
        <v>13.705014935989258</v>
      </c>
      <c r="X38">
        <v>37.173708410036319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0.56831913203429474</v>
      </c>
      <c r="AF38">
        <v>2.6206783772819473</v>
      </c>
      <c r="AG38">
        <v>12.868639175600002</v>
      </c>
      <c r="AH38">
        <v>20.723828870263997</v>
      </c>
      <c r="AI38">
        <v>0</v>
      </c>
      <c r="AJ38">
        <v>0</v>
      </c>
      <c r="AK38">
        <v>15.963931533018126</v>
      </c>
      <c r="AL38">
        <v>0</v>
      </c>
      <c r="AM38">
        <v>0</v>
      </c>
      <c r="AN38">
        <v>0.791825</v>
      </c>
      <c r="AO38">
        <v>0</v>
      </c>
      <c r="AP38">
        <v>0</v>
      </c>
      <c r="AQ38">
        <v>12.224837228730156</v>
      </c>
      <c r="AR38">
        <v>0.97809779864130431</v>
      </c>
      <c r="AS38">
        <v>1.3507009550996136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652.03977127142377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8.9500664852751779</v>
      </c>
      <c r="L39">
        <v>371.23976174744126</v>
      </c>
      <c r="M39">
        <v>27.169754561878953</v>
      </c>
      <c r="N39">
        <v>34.882185751978902</v>
      </c>
      <c r="O39">
        <v>0</v>
      </c>
      <c r="P39">
        <v>36.430237733664534</v>
      </c>
      <c r="Q39">
        <v>3.2206029066666666</v>
      </c>
      <c r="R39">
        <v>12.518377093849546</v>
      </c>
      <c r="S39">
        <v>7.7978850059031881</v>
      </c>
      <c r="T39">
        <v>0</v>
      </c>
      <c r="U39">
        <v>24.739877377093098</v>
      </c>
      <c r="V39">
        <v>6.1214411909774444</v>
      </c>
      <c r="W39">
        <v>13.705014935989258</v>
      </c>
      <c r="X39">
        <v>37.173708410036319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0.56831913203429474</v>
      </c>
      <c r="AF39">
        <v>2.6206783772819473</v>
      </c>
      <c r="AG39">
        <v>12.868639175600002</v>
      </c>
      <c r="AH39">
        <v>20.723828870263997</v>
      </c>
      <c r="AI39">
        <v>0</v>
      </c>
      <c r="AJ39">
        <v>0</v>
      </c>
      <c r="AK39">
        <v>15.963931533018126</v>
      </c>
      <c r="AL39">
        <v>0</v>
      </c>
      <c r="AM39">
        <v>0</v>
      </c>
      <c r="AN39">
        <v>0.791825</v>
      </c>
      <c r="AO39">
        <v>0</v>
      </c>
      <c r="AP39">
        <v>0.71877837746478856</v>
      </c>
      <c r="AQ39">
        <v>8.1498912812698396</v>
      </c>
      <c r="AR39">
        <v>0.97809779864130431</v>
      </c>
      <c r="AS39">
        <v>1.3507009550996136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648.68360370142818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8.9600569372264278</v>
      </c>
      <c r="L40">
        <v>371.23976174744126</v>
      </c>
      <c r="M40">
        <v>27.169754561878953</v>
      </c>
      <c r="N40">
        <v>34.882185751978902</v>
      </c>
      <c r="O40">
        <v>0</v>
      </c>
      <c r="P40">
        <v>36.430237733664534</v>
      </c>
      <c r="Q40">
        <v>3.2206029066666666</v>
      </c>
      <c r="R40">
        <v>12.518377093849546</v>
      </c>
      <c r="S40">
        <v>7.7978850059031881</v>
      </c>
      <c r="T40">
        <v>0</v>
      </c>
      <c r="U40">
        <v>24.739877377093098</v>
      </c>
      <c r="V40">
        <v>6.1214411909774444</v>
      </c>
      <c r="W40">
        <v>13.705014935989258</v>
      </c>
      <c r="X40">
        <v>37.173708410036319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0.56831913203429474</v>
      </c>
      <c r="AF40">
        <v>2.6206783772819473</v>
      </c>
      <c r="AG40">
        <v>12.868639175600002</v>
      </c>
      <c r="AH40">
        <v>13.815886015776137</v>
      </c>
      <c r="AI40">
        <v>0</v>
      </c>
      <c r="AJ40">
        <v>0</v>
      </c>
      <c r="AK40">
        <v>15.963931533018126</v>
      </c>
      <c r="AL40">
        <v>0</v>
      </c>
      <c r="AM40">
        <v>0</v>
      </c>
      <c r="AN40">
        <v>0.791825</v>
      </c>
      <c r="AO40">
        <v>0</v>
      </c>
      <c r="AP40">
        <v>0.71877837746478856</v>
      </c>
      <c r="AQ40">
        <v>7.7777501212698406</v>
      </c>
      <c r="AR40">
        <v>0.97809779864130431</v>
      </c>
      <c r="AS40">
        <v>1.3507009550996136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641.41351013889175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8.9600569372264278</v>
      </c>
      <c r="L41">
        <v>371.23976174744126</v>
      </c>
      <c r="M41">
        <v>27.169754561878953</v>
      </c>
      <c r="N41">
        <v>34.882185751978902</v>
      </c>
      <c r="O41">
        <v>0</v>
      </c>
      <c r="P41">
        <v>36.430237733664534</v>
      </c>
      <c r="Q41">
        <v>3.2206029066666666</v>
      </c>
      <c r="R41">
        <v>12.518377093849546</v>
      </c>
      <c r="S41">
        <v>7.7978850059031881</v>
      </c>
      <c r="T41">
        <v>0</v>
      </c>
      <c r="U41">
        <v>24.739877377093098</v>
      </c>
      <c r="V41">
        <v>6.1214411909774444</v>
      </c>
      <c r="W41">
        <v>13.705014935989258</v>
      </c>
      <c r="X41">
        <v>37.173708410036319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0.56831913203429474</v>
      </c>
      <c r="AF41">
        <v>2.6206783772819473</v>
      </c>
      <c r="AG41">
        <v>12.868639175600002</v>
      </c>
      <c r="AH41">
        <v>13.815886015776137</v>
      </c>
      <c r="AI41">
        <v>0</v>
      </c>
      <c r="AJ41">
        <v>0</v>
      </c>
      <c r="AK41">
        <v>15.963931533018126</v>
      </c>
      <c r="AL41">
        <v>0</v>
      </c>
      <c r="AM41">
        <v>0</v>
      </c>
      <c r="AN41">
        <v>0.791825</v>
      </c>
      <c r="AO41">
        <v>0</v>
      </c>
      <c r="AP41">
        <v>0.71877837746478856</v>
      </c>
      <c r="AQ41">
        <v>7.7777501212698406</v>
      </c>
      <c r="AR41">
        <v>0.97809779864130431</v>
      </c>
      <c r="AS41">
        <v>1.3507009550996136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641.41351013889175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8.9600569372264278</v>
      </c>
      <c r="L42">
        <v>371.24626617445057</v>
      </c>
      <c r="M42">
        <v>27.169754561878953</v>
      </c>
      <c r="N42">
        <v>34.882185751978902</v>
      </c>
      <c r="O42">
        <v>0</v>
      </c>
      <c r="P42">
        <v>36.430237733664534</v>
      </c>
      <c r="Q42">
        <v>3.2206029066666666</v>
      </c>
      <c r="R42">
        <v>12.518377093849546</v>
      </c>
      <c r="S42">
        <v>7.7978850059031881</v>
      </c>
      <c r="T42">
        <v>0</v>
      </c>
      <c r="U42">
        <v>24.739877377093098</v>
      </c>
      <c r="V42">
        <v>6.1214411909774444</v>
      </c>
      <c r="W42">
        <v>13.705014935989258</v>
      </c>
      <c r="X42">
        <v>37.173708410036319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0.56831913203429474</v>
      </c>
      <c r="AF42">
        <v>2.6206783772819473</v>
      </c>
      <c r="AG42">
        <v>12.868639175600002</v>
      </c>
      <c r="AH42">
        <v>6.9079428544878567</v>
      </c>
      <c r="AI42">
        <v>0</v>
      </c>
      <c r="AJ42">
        <v>0</v>
      </c>
      <c r="AK42">
        <v>15.963931533018126</v>
      </c>
      <c r="AL42">
        <v>0</v>
      </c>
      <c r="AM42">
        <v>0</v>
      </c>
      <c r="AN42">
        <v>0.791825</v>
      </c>
      <c r="AO42">
        <v>0</v>
      </c>
      <c r="AP42">
        <v>0.71877837746478856</v>
      </c>
      <c r="AQ42">
        <v>7.7777501212698406</v>
      </c>
      <c r="AR42">
        <v>0.97809779864130431</v>
      </c>
      <c r="AS42">
        <v>1.3507009550996136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634.5120714046127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8.9600569372264278</v>
      </c>
      <c r="L43">
        <v>371.24229769129454</v>
      </c>
      <c r="M43">
        <v>27.169754561878953</v>
      </c>
      <c r="N43">
        <v>34.882185751978902</v>
      </c>
      <c r="O43">
        <v>0</v>
      </c>
      <c r="P43">
        <v>36.430237733664534</v>
      </c>
      <c r="Q43">
        <v>3.2206029066666666</v>
      </c>
      <c r="R43">
        <v>12.518377093849546</v>
      </c>
      <c r="S43">
        <v>7.7978850059031881</v>
      </c>
      <c r="T43">
        <v>0</v>
      </c>
      <c r="U43">
        <v>24.739877377093098</v>
      </c>
      <c r="V43">
        <v>6.1214411909774444</v>
      </c>
      <c r="W43">
        <v>13.705014935989258</v>
      </c>
      <c r="X43">
        <v>37.173708410036319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0.56831913203429474</v>
      </c>
      <c r="AF43">
        <v>2.6206783772819473</v>
      </c>
      <c r="AG43">
        <v>12.868639175600002</v>
      </c>
      <c r="AH43">
        <v>0</v>
      </c>
      <c r="AI43">
        <v>0</v>
      </c>
      <c r="AJ43">
        <v>0</v>
      </c>
      <c r="AK43">
        <v>15.963931533018126</v>
      </c>
      <c r="AL43">
        <v>0</v>
      </c>
      <c r="AM43">
        <v>0</v>
      </c>
      <c r="AN43">
        <v>0.791825</v>
      </c>
      <c r="AO43">
        <v>0</v>
      </c>
      <c r="AP43">
        <v>0.71877837746478856</v>
      </c>
      <c r="AQ43">
        <v>7.7777501212698406</v>
      </c>
      <c r="AR43">
        <v>0.97809779864130431</v>
      </c>
      <c r="AS43">
        <v>1.3507009550996136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627.60016006696878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8.9600569372264278</v>
      </c>
      <c r="L44">
        <v>371.23943051610729</v>
      </c>
      <c r="M44">
        <v>27.169754561878953</v>
      </c>
      <c r="N44">
        <v>34.882185751978902</v>
      </c>
      <c r="O44">
        <v>0</v>
      </c>
      <c r="P44">
        <v>36.430237733664534</v>
      </c>
      <c r="Q44">
        <v>3.2206029066666666</v>
      </c>
      <c r="R44">
        <v>12.518377093849546</v>
      </c>
      <c r="S44">
        <v>7.7978850059031881</v>
      </c>
      <c r="T44">
        <v>0</v>
      </c>
      <c r="U44">
        <v>24.739877377093098</v>
      </c>
      <c r="V44">
        <v>6.1214411909774444</v>
      </c>
      <c r="W44">
        <v>13.705014935989258</v>
      </c>
      <c r="X44">
        <v>37.173708410036319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0.56831913203429474</v>
      </c>
      <c r="AF44">
        <v>2.6206783772819473</v>
      </c>
      <c r="AG44">
        <v>12.868639175600002</v>
      </c>
      <c r="AH44">
        <v>0</v>
      </c>
      <c r="AI44">
        <v>0</v>
      </c>
      <c r="AJ44">
        <v>0</v>
      </c>
      <c r="AK44">
        <v>15.963931533018126</v>
      </c>
      <c r="AL44">
        <v>0</v>
      </c>
      <c r="AM44">
        <v>0</v>
      </c>
      <c r="AN44">
        <v>0.791825</v>
      </c>
      <c r="AO44">
        <v>0</v>
      </c>
      <c r="AP44">
        <v>0.71877837746478856</v>
      </c>
      <c r="AQ44">
        <v>7.7777501212698406</v>
      </c>
      <c r="AR44">
        <v>0.97809779864130431</v>
      </c>
      <c r="AS44">
        <v>1.3507009550996136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627.59729289178154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8.9600569372264278</v>
      </c>
      <c r="L45">
        <v>371.23943051610729</v>
      </c>
      <c r="M45">
        <v>27.169754561878953</v>
      </c>
      <c r="N45">
        <v>34.882185751978902</v>
      </c>
      <c r="O45">
        <v>0</v>
      </c>
      <c r="P45">
        <v>36.430237733664534</v>
      </c>
      <c r="Q45">
        <v>3.2206029066666666</v>
      </c>
      <c r="R45">
        <v>12.518377093849546</v>
      </c>
      <c r="S45">
        <v>7.7978850059031881</v>
      </c>
      <c r="T45">
        <v>0</v>
      </c>
      <c r="U45">
        <v>24.739877377093098</v>
      </c>
      <c r="V45">
        <v>6.1214411909774444</v>
      </c>
      <c r="W45">
        <v>13.705014935989258</v>
      </c>
      <c r="X45">
        <v>37.173708410036319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0.56831913203429474</v>
      </c>
      <c r="AF45">
        <v>2.6206783772819473</v>
      </c>
      <c r="AG45">
        <v>12.868639175600002</v>
      </c>
      <c r="AH45">
        <v>0</v>
      </c>
      <c r="AI45">
        <v>0</v>
      </c>
      <c r="AJ45">
        <v>0</v>
      </c>
      <c r="AK45">
        <v>15.963931533018126</v>
      </c>
      <c r="AL45">
        <v>0</v>
      </c>
      <c r="AM45">
        <v>0</v>
      </c>
      <c r="AN45">
        <v>0.791825</v>
      </c>
      <c r="AO45">
        <v>0</v>
      </c>
      <c r="AP45">
        <v>3.7830424772162384E-2</v>
      </c>
      <c r="AQ45">
        <v>4.0749456406349198</v>
      </c>
      <c r="AR45">
        <v>11.4111417</v>
      </c>
      <c r="AS45">
        <v>7.3096763164585195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639.60555972117174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8.9600569372264278</v>
      </c>
      <c r="L46">
        <v>371.24626617445057</v>
      </c>
      <c r="M46">
        <v>27.169754561878953</v>
      </c>
      <c r="N46">
        <v>34.882185751978902</v>
      </c>
      <c r="O46">
        <v>0</v>
      </c>
      <c r="P46">
        <v>36.430237733664534</v>
      </c>
      <c r="Q46">
        <v>3.2199026741803283</v>
      </c>
      <c r="R46">
        <v>12.518377093849546</v>
      </c>
      <c r="S46">
        <v>7.8003783684210521</v>
      </c>
      <c r="T46">
        <v>0</v>
      </c>
      <c r="U46">
        <v>24.739877377093098</v>
      </c>
      <c r="V46">
        <v>6.1214411909774444</v>
      </c>
      <c r="W46">
        <v>13.705014935989258</v>
      </c>
      <c r="X46">
        <v>37.173708410036319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0.56831913203429474</v>
      </c>
      <c r="AF46">
        <v>2.6206783772819473</v>
      </c>
      <c r="AG46">
        <v>12.868639175600002</v>
      </c>
      <c r="AH46">
        <v>0</v>
      </c>
      <c r="AI46">
        <v>0</v>
      </c>
      <c r="AJ46">
        <v>0</v>
      </c>
      <c r="AK46">
        <v>15.963931533018126</v>
      </c>
      <c r="AL46">
        <v>0</v>
      </c>
      <c r="AM46">
        <v>0</v>
      </c>
      <c r="AN46">
        <v>0.791825</v>
      </c>
      <c r="AO46">
        <v>0</v>
      </c>
      <c r="AP46">
        <v>3.7830424772162384E-2</v>
      </c>
      <c r="AQ46">
        <v>3.8888750606349203</v>
      </c>
      <c r="AR46">
        <v>11.4111417</v>
      </c>
      <c r="AS46">
        <v>7.3096763164585195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639.4281179295466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8.9600380774535804</v>
      </c>
      <c r="L47">
        <v>371.24626617445057</v>
      </c>
      <c r="M47">
        <v>27.169754561878953</v>
      </c>
      <c r="N47">
        <v>34.882185751978902</v>
      </c>
      <c r="O47">
        <v>0</v>
      </c>
      <c r="P47">
        <v>36.430237733664534</v>
      </c>
      <c r="Q47">
        <v>3.2199026741803283</v>
      </c>
      <c r="R47">
        <v>12.521667411699777</v>
      </c>
      <c r="S47">
        <v>7.8003783684210521</v>
      </c>
      <c r="T47">
        <v>0</v>
      </c>
      <c r="U47">
        <v>24.739877377093098</v>
      </c>
      <c r="V47">
        <v>6.1214411909774444</v>
      </c>
      <c r="W47">
        <v>13.705014935989258</v>
      </c>
      <c r="X47">
        <v>37.173708410036319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0.56831913203429474</v>
      </c>
      <c r="AF47">
        <v>2.6206783772819473</v>
      </c>
      <c r="AG47">
        <v>12.868639175600002</v>
      </c>
      <c r="AH47">
        <v>0</v>
      </c>
      <c r="AI47">
        <v>0</v>
      </c>
      <c r="AJ47">
        <v>0</v>
      </c>
      <c r="AK47">
        <v>15.963931533018126</v>
      </c>
      <c r="AL47">
        <v>0</v>
      </c>
      <c r="AM47">
        <v>0</v>
      </c>
      <c r="AN47">
        <v>0.791825</v>
      </c>
      <c r="AO47">
        <v>0</v>
      </c>
      <c r="AP47">
        <v>3.7830424772162384E-2</v>
      </c>
      <c r="AQ47">
        <v>3.8888750606349203</v>
      </c>
      <c r="AR47">
        <v>0.65206530135869556</v>
      </c>
      <c r="AS47">
        <v>7.3096763164585195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628.67231298898253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8.9600418981383037</v>
      </c>
      <c r="L48">
        <v>371.24626617445057</v>
      </c>
      <c r="M48">
        <v>27.169754561878953</v>
      </c>
      <c r="N48">
        <v>34.882185751978902</v>
      </c>
      <c r="O48">
        <v>0</v>
      </c>
      <c r="P48">
        <v>36.430237733664534</v>
      </c>
      <c r="Q48">
        <v>3.2199026741803283</v>
      </c>
      <c r="R48">
        <v>12.521667411699777</v>
      </c>
      <c r="S48">
        <v>7.8003783684210521</v>
      </c>
      <c r="T48">
        <v>0</v>
      </c>
      <c r="U48">
        <v>24.739877377093098</v>
      </c>
      <c r="V48">
        <v>6.1214411909774444</v>
      </c>
      <c r="W48">
        <v>13.705014935989258</v>
      </c>
      <c r="X48">
        <v>37.173708410036319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0.56831913203429474</v>
      </c>
      <c r="AF48">
        <v>2.6206783772819473</v>
      </c>
      <c r="AG48">
        <v>12.868639175600002</v>
      </c>
      <c r="AH48">
        <v>0</v>
      </c>
      <c r="AI48">
        <v>0</v>
      </c>
      <c r="AJ48">
        <v>0</v>
      </c>
      <c r="AK48">
        <v>15.963931533018126</v>
      </c>
      <c r="AL48">
        <v>0</v>
      </c>
      <c r="AM48">
        <v>0</v>
      </c>
      <c r="AN48">
        <v>0.791825</v>
      </c>
      <c r="AO48">
        <v>0</v>
      </c>
      <c r="AP48">
        <v>3.7830424772162384E-2</v>
      </c>
      <c r="AQ48">
        <v>0</v>
      </c>
      <c r="AR48">
        <v>0.65206530135869556</v>
      </c>
      <c r="AS48">
        <v>7.3096763164585195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624.78344174903225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8.9600465710710484</v>
      </c>
      <c r="L49">
        <v>371.24626617445057</v>
      </c>
      <c r="M49">
        <v>27.169754561878953</v>
      </c>
      <c r="N49">
        <v>34.882185751978902</v>
      </c>
      <c r="O49">
        <v>0</v>
      </c>
      <c r="P49">
        <v>36.430237733664534</v>
      </c>
      <c r="Q49">
        <v>3.2199026741803283</v>
      </c>
      <c r="R49">
        <v>12.521667411699777</v>
      </c>
      <c r="S49">
        <v>7.8003783684210521</v>
      </c>
      <c r="T49">
        <v>0</v>
      </c>
      <c r="U49">
        <v>24.739877377093098</v>
      </c>
      <c r="V49">
        <v>6.1214411909774444</v>
      </c>
      <c r="W49">
        <v>13.705014935989258</v>
      </c>
      <c r="X49">
        <v>37.173708410036319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0.56831913203429474</v>
      </c>
      <c r="AF49">
        <v>2.6206783772819473</v>
      </c>
      <c r="AG49">
        <v>12.868639175600002</v>
      </c>
      <c r="AH49">
        <v>0</v>
      </c>
      <c r="AI49">
        <v>0</v>
      </c>
      <c r="AJ49">
        <v>0</v>
      </c>
      <c r="AK49">
        <v>15.963931533018126</v>
      </c>
      <c r="AL49">
        <v>0</v>
      </c>
      <c r="AM49">
        <v>0</v>
      </c>
      <c r="AN49">
        <v>0.791825</v>
      </c>
      <c r="AO49">
        <v>0</v>
      </c>
      <c r="AP49">
        <v>3.7830424772162384E-2</v>
      </c>
      <c r="AQ49">
        <v>0</v>
      </c>
      <c r="AR49">
        <v>0.65206530135869556</v>
      </c>
      <c r="AS49">
        <v>7.3096763164585195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624.7834464219651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4.9200173379004193</v>
      </c>
      <c r="L50">
        <v>373.7462410308442</v>
      </c>
      <c r="M50">
        <v>27.169754561878953</v>
      </c>
      <c r="N50">
        <v>34.882185751978902</v>
      </c>
      <c r="O50">
        <v>0</v>
      </c>
      <c r="P50">
        <v>36.430237733664534</v>
      </c>
      <c r="Q50">
        <v>3.3498987448770494</v>
      </c>
      <c r="R50">
        <v>12.521667411699777</v>
      </c>
      <c r="S50">
        <v>8.096841674704077</v>
      </c>
      <c r="T50">
        <v>0</v>
      </c>
      <c r="U50">
        <v>24.739877377093098</v>
      </c>
      <c r="V50">
        <v>6.1214411909774444</v>
      </c>
      <c r="W50">
        <v>13.705014935989258</v>
      </c>
      <c r="X50">
        <v>37.173708410036319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0.56831913203429474</v>
      </c>
      <c r="AF50">
        <v>2.6206783772819473</v>
      </c>
      <c r="AG50">
        <v>12.868639175600002</v>
      </c>
      <c r="AH50">
        <v>0</v>
      </c>
      <c r="AI50">
        <v>0</v>
      </c>
      <c r="AJ50">
        <v>0</v>
      </c>
      <c r="AK50">
        <v>15.963931533018126</v>
      </c>
      <c r="AL50">
        <v>0</v>
      </c>
      <c r="AM50">
        <v>0</v>
      </c>
      <c r="AN50">
        <v>0.791825</v>
      </c>
      <c r="AO50">
        <v>0</v>
      </c>
      <c r="AP50">
        <v>3.7830424772162384E-2</v>
      </c>
      <c r="AQ50">
        <v>0</v>
      </c>
      <c r="AR50">
        <v>0.65206530135869556</v>
      </c>
      <c r="AS50">
        <v>7.3096763164585195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623.66985142216788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4.9200173379004193</v>
      </c>
      <c r="L51">
        <v>337.87380212713401</v>
      </c>
      <c r="M51">
        <v>27.169754561878953</v>
      </c>
      <c r="N51">
        <v>34.882185751978902</v>
      </c>
      <c r="O51">
        <v>0</v>
      </c>
      <c r="P51">
        <v>36.430237733664534</v>
      </c>
      <c r="Q51">
        <v>3.2248179894490039</v>
      </c>
      <c r="R51">
        <v>12.521667411699777</v>
      </c>
      <c r="S51">
        <v>7.7909709951033728</v>
      </c>
      <c r="T51">
        <v>0</v>
      </c>
      <c r="U51">
        <v>24.739877377093098</v>
      </c>
      <c r="V51">
        <v>6.1214411909774444</v>
      </c>
      <c r="W51">
        <v>13.705014935989258</v>
      </c>
      <c r="X51">
        <v>37.173708410036319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0.56831913203429474</v>
      </c>
      <c r="AF51">
        <v>2.6206783772819473</v>
      </c>
      <c r="AG51">
        <v>12.868639175600002</v>
      </c>
      <c r="AH51">
        <v>0</v>
      </c>
      <c r="AI51">
        <v>0</v>
      </c>
      <c r="AJ51">
        <v>0</v>
      </c>
      <c r="AK51">
        <v>15.963931533018126</v>
      </c>
      <c r="AL51">
        <v>0</v>
      </c>
      <c r="AM51">
        <v>0</v>
      </c>
      <c r="AN51">
        <v>0.791825</v>
      </c>
      <c r="AO51">
        <v>0</v>
      </c>
      <c r="AP51">
        <v>3.7830424772162384E-2</v>
      </c>
      <c r="AQ51">
        <v>0</v>
      </c>
      <c r="AR51">
        <v>0.65206530135869556</v>
      </c>
      <c r="AS51">
        <v>1.3904274718257508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581.44721223879606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4.9200173379004193</v>
      </c>
      <c r="L52">
        <v>318.62193892028165</v>
      </c>
      <c r="M52">
        <v>27.169754561878953</v>
      </c>
      <c r="N52">
        <v>34.882185751978902</v>
      </c>
      <c r="O52">
        <v>0</v>
      </c>
      <c r="P52">
        <v>36.430237733664534</v>
      </c>
      <c r="Q52">
        <v>3.2248179894490039</v>
      </c>
      <c r="R52">
        <v>12.521667411699777</v>
      </c>
      <c r="S52">
        <v>7.7909709951033728</v>
      </c>
      <c r="T52">
        <v>0</v>
      </c>
      <c r="U52">
        <v>24.739877377093098</v>
      </c>
      <c r="V52">
        <v>6.1214411909774444</v>
      </c>
      <c r="W52">
        <v>13.705014935989258</v>
      </c>
      <c r="X52">
        <v>37.173708410036319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0.56831913203429474</v>
      </c>
      <c r="AF52">
        <v>2.6206783772819473</v>
      </c>
      <c r="AG52">
        <v>12.868639175600002</v>
      </c>
      <c r="AH52">
        <v>0</v>
      </c>
      <c r="AI52">
        <v>0</v>
      </c>
      <c r="AJ52">
        <v>0</v>
      </c>
      <c r="AK52">
        <v>15.963931533018126</v>
      </c>
      <c r="AL52">
        <v>0</v>
      </c>
      <c r="AM52">
        <v>0</v>
      </c>
      <c r="AN52">
        <v>0.791825</v>
      </c>
      <c r="AO52">
        <v>0</v>
      </c>
      <c r="AP52">
        <v>3.7830424772162384E-2</v>
      </c>
      <c r="AQ52">
        <v>0</v>
      </c>
      <c r="AR52">
        <v>0.65206530135869556</v>
      </c>
      <c r="AS52">
        <v>1.3904274718257508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562.19534903194369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4.9200173379004193</v>
      </c>
      <c r="L53">
        <v>289.74375678821031</v>
      </c>
      <c r="M53">
        <v>27.169754561878953</v>
      </c>
      <c r="N53">
        <v>34.882185751978902</v>
      </c>
      <c r="O53">
        <v>0</v>
      </c>
      <c r="P53">
        <v>36.430237733664534</v>
      </c>
      <c r="Q53">
        <v>3.2248179894490039</v>
      </c>
      <c r="R53">
        <v>12.521344772853187</v>
      </c>
      <c r="S53">
        <v>7.7909709951033728</v>
      </c>
      <c r="T53">
        <v>0</v>
      </c>
      <c r="U53">
        <v>24.739877377093098</v>
      </c>
      <c r="V53">
        <v>6.1218233737864072</v>
      </c>
      <c r="W53">
        <v>13.705014935989258</v>
      </c>
      <c r="X53">
        <v>37.173708410036319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0.56831913203429474</v>
      </c>
      <c r="AF53">
        <v>0</v>
      </c>
      <c r="AG53">
        <v>12.868639175600002</v>
      </c>
      <c r="AH53">
        <v>0</v>
      </c>
      <c r="AI53">
        <v>0</v>
      </c>
      <c r="AJ53">
        <v>0</v>
      </c>
      <c r="AK53">
        <v>15.963931533018126</v>
      </c>
      <c r="AL53">
        <v>0</v>
      </c>
      <c r="AM53">
        <v>0</v>
      </c>
      <c r="AN53">
        <v>0.791825</v>
      </c>
      <c r="AO53">
        <v>0</v>
      </c>
      <c r="AP53">
        <v>3.7830424772162384E-2</v>
      </c>
      <c r="AQ53">
        <v>0</v>
      </c>
      <c r="AR53">
        <v>0.65206530135869556</v>
      </c>
      <c r="AS53">
        <v>1.3904274718257508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530.69654806655285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4.9200173379004193</v>
      </c>
      <c r="L54">
        <v>241.61369516935238</v>
      </c>
      <c r="M54">
        <v>27.169754561878953</v>
      </c>
      <c r="N54">
        <v>34.882185751978902</v>
      </c>
      <c r="O54">
        <v>0</v>
      </c>
      <c r="P54">
        <v>36.430237733664534</v>
      </c>
      <c r="Q54">
        <v>3.2248179894490039</v>
      </c>
      <c r="R54">
        <v>12.521344772853187</v>
      </c>
      <c r="S54">
        <v>7.7909709951033728</v>
      </c>
      <c r="T54">
        <v>0</v>
      </c>
      <c r="U54">
        <v>24.739877377093098</v>
      </c>
      <c r="V54">
        <v>6.1218233737864072</v>
      </c>
      <c r="W54">
        <v>13.705014935989258</v>
      </c>
      <c r="X54">
        <v>37.173708410036319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0.56831913203429474</v>
      </c>
      <c r="AF54">
        <v>0</v>
      </c>
      <c r="AG54">
        <v>12.868639175600002</v>
      </c>
      <c r="AH54">
        <v>0</v>
      </c>
      <c r="AI54">
        <v>0</v>
      </c>
      <c r="AJ54">
        <v>0</v>
      </c>
      <c r="AK54">
        <v>15.963931533018126</v>
      </c>
      <c r="AL54">
        <v>0</v>
      </c>
      <c r="AM54">
        <v>0</v>
      </c>
      <c r="AN54">
        <v>0.791825</v>
      </c>
      <c r="AO54">
        <v>0</v>
      </c>
      <c r="AP54">
        <v>3.7830424772162384E-2</v>
      </c>
      <c r="AQ54">
        <v>0</v>
      </c>
      <c r="AR54">
        <v>0.65206530135869556</v>
      </c>
      <c r="AS54">
        <v>1.3904274718257508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482.56648644769479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4.9200173379004193</v>
      </c>
      <c r="L55">
        <v>205.03583738067471</v>
      </c>
      <c r="M55">
        <v>27.169754561878953</v>
      </c>
      <c r="N55">
        <v>34.882185751978902</v>
      </c>
      <c r="O55">
        <v>0</v>
      </c>
      <c r="P55">
        <v>36.430237733664534</v>
      </c>
      <c r="Q55">
        <v>3.2248179894490039</v>
      </c>
      <c r="R55">
        <v>6.7377834703591519</v>
      </c>
      <c r="S55">
        <v>4.9513563368486357</v>
      </c>
      <c r="T55">
        <v>0</v>
      </c>
      <c r="U55">
        <v>24.739877377093098</v>
      </c>
      <c r="V55">
        <v>6.2401039287182991</v>
      </c>
      <c r="W55">
        <v>13.709952282307444</v>
      </c>
      <c r="X55">
        <v>37.181574041125543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0.56831913203429474</v>
      </c>
      <c r="AF55">
        <v>0</v>
      </c>
      <c r="AG55">
        <v>12.868639175600002</v>
      </c>
      <c r="AH55">
        <v>0</v>
      </c>
      <c r="AI55">
        <v>0</v>
      </c>
      <c r="AJ55">
        <v>0</v>
      </c>
      <c r="AK55">
        <v>15.963931533018126</v>
      </c>
      <c r="AL55">
        <v>0</v>
      </c>
      <c r="AM55">
        <v>0</v>
      </c>
      <c r="AN55">
        <v>0.791825</v>
      </c>
      <c r="AO55">
        <v>0</v>
      </c>
      <c r="AP55">
        <v>3.7830424772162384E-2</v>
      </c>
      <c r="AQ55">
        <v>0</v>
      </c>
      <c r="AR55">
        <v>0.65206530135869556</v>
      </c>
      <c r="AS55">
        <v>1.3904274718257508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437.4965362306076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4.9200173379004193</v>
      </c>
      <c r="L56">
        <v>205.03583738067471</v>
      </c>
      <c r="M56">
        <v>27.169754561878953</v>
      </c>
      <c r="N56">
        <v>34.882185751978902</v>
      </c>
      <c r="O56">
        <v>0</v>
      </c>
      <c r="P56">
        <v>36.430237733664534</v>
      </c>
      <c r="Q56">
        <v>3.2248179894490039</v>
      </c>
      <c r="R56">
        <v>6.7377834703591519</v>
      </c>
      <c r="S56">
        <v>4.7185633442194641</v>
      </c>
      <c r="T56">
        <v>0</v>
      </c>
      <c r="U56">
        <v>24.739877377093098</v>
      </c>
      <c r="V56">
        <v>6.1218128895104895</v>
      </c>
      <c r="W56">
        <v>13.709952282307444</v>
      </c>
      <c r="X56">
        <v>37.181574041125543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0.56831913203429474</v>
      </c>
      <c r="AF56">
        <v>0</v>
      </c>
      <c r="AG56">
        <v>12.868639175600002</v>
      </c>
      <c r="AH56">
        <v>0</v>
      </c>
      <c r="AI56">
        <v>0</v>
      </c>
      <c r="AJ56">
        <v>0</v>
      </c>
      <c r="AK56">
        <v>15.963931533018126</v>
      </c>
      <c r="AL56">
        <v>0</v>
      </c>
      <c r="AM56">
        <v>0</v>
      </c>
      <c r="AN56">
        <v>0.791825</v>
      </c>
      <c r="AO56">
        <v>0</v>
      </c>
      <c r="AP56">
        <v>3.7830424772162384E-2</v>
      </c>
      <c r="AQ56">
        <v>0</v>
      </c>
      <c r="AR56">
        <v>0.65206530135869556</v>
      </c>
      <c r="AS56">
        <v>1.3904274718257508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437.14545219877061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4.9200173379004193</v>
      </c>
      <c r="L57">
        <v>205.03583738067471</v>
      </c>
      <c r="M57">
        <v>27.169754561878953</v>
      </c>
      <c r="N57">
        <v>34.882185751978902</v>
      </c>
      <c r="O57">
        <v>0</v>
      </c>
      <c r="P57">
        <v>36.430237733664534</v>
      </c>
      <c r="Q57">
        <v>3.2248179894490039</v>
      </c>
      <c r="R57">
        <v>6.7377834703591519</v>
      </c>
      <c r="S57">
        <v>4.7185633442194641</v>
      </c>
      <c r="T57">
        <v>0</v>
      </c>
      <c r="U57">
        <v>24.739877377093098</v>
      </c>
      <c r="V57">
        <v>6.1218128895104895</v>
      </c>
      <c r="W57">
        <v>13.709952282307444</v>
      </c>
      <c r="X57">
        <v>37.181574041125543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0.56831913203429474</v>
      </c>
      <c r="AF57">
        <v>0</v>
      </c>
      <c r="AG57">
        <v>12.868639175600002</v>
      </c>
      <c r="AH57">
        <v>0</v>
      </c>
      <c r="AI57">
        <v>0</v>
      </c>
      <c r="AJ57">
        <v>0</v>
      </c>
      <c r="AK57">
        <v>15.963931533018126</v>
      </c>
      <c r="AL57">
        <v>0</v>
      </c>
      <c r="AM57">
        <v>0</v>
      </c>
      <c r="AN57">
        <v>0.791825</v>
      </c>
      <c r="AO57">
        <v>0</v>
      </c>
      <c r="AP57">
        <v>0</v>
      </c>
      <c r="AQ57">
        <v>0</v>
      </c>
      <c r="AR57">
        <v>0.65206530135869556</v>
      </c>
      <c r="AS57">
        <v>1.3904274718257508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437.10762177399846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4.9200173379004193</v>
      </c>
      <c r="L58">
        <v>205.03583738067471</v>
      </c>
      <c r="M58">
        <v>27.169754561878953</v>
      </c>
      <c r="N58">
        <v>34.882185751978902</v>
      </c>
      <c r="O58">
        <v>0</v>
      </c>
      <c r="P58">
        <v>36.430237733664534</v>
      </c>
      <c r="Q58">
        <v>3.2248179894490039</v>
      </c>
      <c r="R58">
        <v>6.7377834703591519</v>
      </c>
      <c r="S58">
        <v>4.7185633442194641</v>
      </c>
      <c r="T58">
        <v>0</v>
      </c>
      <c r="U58">
        <v>24.739877377093098</v>
      </c>
      <c r="V58">
        <v>6.1218128895104895</v>
      </c>
      <c r="W58">
        <v>13.709952282307444</v>
      </c>
      <c r="X58">
        <v>37.181574041125543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0.56831913203429474</v>
      </c>
      <c r="AF58">
        <v>0</v>
      </c>
      <c r="AG58">
        <v>12.868639175600002</v>
      </c>
      <c r="AH58">
        <v>0</v>
      </c>
      <c r="AI58">
        <v>0</v>
      </c>
      <c r="AJ58">
        <v>0</v>
      </c>
      <c r="AK58">
        <v>15.963931533018126</v>
      </c>
      <c r="AL58">
        <v>0</v>
      </c>
      <c r="AM58">
        <v>0</v>
      </c>
      <c r="AN58">
        <v>0.791825</v>
      </c>
      <c r="AO58">
        <v>0</v>
      </c>
      <c r="AP58">
        <v>0</v>
      </c>
      <c r="AQ58">
        <v>0</v>
      </c>
      <c r="AR58">
        <v>0.65206530135869556</v>
      </c>
      <c r="AS58">
        <v>1.3904274718257508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437.10762177399846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4.9200173379004193</v>
      </c>
      <c r="L59">
        <v>205.03583738067471</v>
      </c>
      <c r="M59">
        <v>27.169754561878953</v>
      </c>
      <c r="N59">
        <v>34.882185751978902</v>
      </c>
      <c r="O59">
        <v>0</v>
      </c>
      <c r="P59">
        <v>36.430237733664534</v>
      </c>
      <c r="Q59">
        <v>3.2248179894490039</v>
      </c>
      <c r="R59">
        <v>10.011039999999999</v>
      </c>
      <c r="S59">
        <v>4.3300870643431635</v>
      </c>
      <c r="T59">
        <v>0</v>
      </c>
      <c r="U59">
        <v>24.739877377093098</v>
      </c>
      <c r="V59">
        <v>6.1218128895104895</v>
      </c>
      <c r="W59">
        <v>13.709952282307444</v>
      </c>
      <c r="X59">
        <v>37.181574041125543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0.56831913203429474</v>
      </c>
      <c r="AF59">
        <v>0</v>
      </c>
      <c r="AG59">
        <v>12.868639175600002</v>
      </c>
      <c r="AH59">
        <v>0</v>
      </c>
      <c r="AI59">
        <v>0</v>
      </c>
      <c r="AJ59">
        <v>0</v>
      </c>
      <c r="AK59">
        <v>15.963931533018126</v>
      </c>
      <c r="AL59">
        <v>0</v>
      </c>
      <c r="AM59">
        <v>0</v>
      </c>
      <c r="AN59">
        <v>0.791825</v>
      </c>
      <c r="AO59">
        <v>0</v>
      </c>
      <c r="AP59">
        <v>0</v>
      </c>
      <c r="AQ59">
        <v>4.0749456406349198</v>
      </c>
      <c r="AR59">
        <v>0.65206530135869556</v>
      </c>
      <c r="AS59">
        <v>1.3904274718257508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444.06734766439786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4.9200173379004193</v>
      </c>
      <c r="L60">
        <v>205.03583738067471</v>
      </c>
      <c r="M60">
        <v>27.169754561878953</v>
      </c>
      <c r="N60">
        <v>34.882185751978902</v>
      </c>
      <c r="O60">
        <v>0</v>
      </c>
      <c r="P60">
        <v>36.430237733664534</v>
      </c>
      <c r="Q60">
        <v>3.2248179894490039</v>
      </c>
      <c r="R60">
        <v>11.916848352000001</v>
      </c>
      <c r="S60">
        <v>4.3300870643431635</v>
      </c>
      <c r="T60">
        <v>0</v>
      </c>
      <c r="U60">
        <v>24.739877377093098</v>
      </c>
      <c r="V60">
        <v>6.1218128895104895</v>
      </c>
      <c r="W60">
        <v>13.709952282307444</v>
      </c>
      <c r="X60">
        <v>37.181574041125543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0.56831913203429474</v>
      </c>
      <c r="AF60">
        <v>0</v>
      </c>
      <c r="AG60">
        <v>12.868639175600002</v>
      </c>
      <c r="AH60">
        <v>0</v>
      </c>
      <c r="AI60">
        <v>0</v>
      </c>
      <c r="AJ60">
        <v>0</v>
      </c>
      <c r="AK60">
        <v>15.963931533018126</v>
      </c>
      <c r="AL60">
        <v>0</v>
      </c>
      <c r="AM60">
        <v>0</v>
      </c>
      <c r="AN60">
        <v>0.791825</v>
      </c>
      <c r="AO60">
        <v>0</v>
      </c>
      <c r="AP60">
        <v>0</v>
      </c>
      <c r="AQ60">
        <v>4.0749456406349198</v>
      </c>
      <c r="AR60">
        <v>0.65206530135869556</v>
      </c>
      <c r="AS60">
        <v>1.3904274718257508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445.97315601639787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4.9200173379004193</v>
      </c>
      <c r="L61">
        <v>205.03583738067471</v>
      </c>
      <c r="M61">
        <v>27.169754561878953</v>
      </c>
      <c r="N61">
        <v>34.882185751978902</v>
      </c>
      <c r="O61">
        <v>0</v>
      </c>
      <c r="P61">
        <v>36.430237733664534</v>
      </c>
      <c r="Q61">
        <v>3.2248179894490039</v>
      </c>
      <c r="R61">
        <v>12.521344772853187</v>
      </c>
      <c r="S61">
        <v>4.3300870643431635</v>
      </c>
      <c r="T61">
        <v>0</v>
      </c>
      <c r="U61">
        <v>24.739877377093098</v>
      </c>
      <c r="V61">
        <v>6.1218128895104895</v>
      </c>
      <c r="W61">
        <v>13.709952282307444</v>
      </c>
      <c r="X61">
        <v>37.181574041125543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0.56831913203429474</v>
      </c>
      <c r="AF61">
        <v>0</v>
      </c>
      <c r="AG61">
        <v>12.868639175600002</v>
      </c>
      <c r="AH61">
        <v>0</v>
      </c>
      <c r="AI61">
        <v>0</v>
      </c>
      <c r="AJ61">
        <v>0</v>
      </c>
      <c r="AK61">
        <v>15.963931533018126</v>
      </c>
      <c r="AL61">
        <v>0</v>
      </c>
      <c r="AM61">
        <v>0</v>
      </c>
      <c r="AN61">
        <v>0.791825</v>
      </c>
      <c r="AO61">
        <v>0</v>
      </c>
      <c r="AP61">
        <v>0</v>
      </c>
      <c r="AQ61">
        <v>4.0749456406349198</v>
      </c>
      <c r="AR61">
        <v>0.65206530135869556</v>
      </c>
      <c r="AS61">
        <v>1.3904274718257508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446.57765243725106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4.9200173379004193</v>
      </c>
      <c r="L62">
        <v>205.03583738067471</v>
      </c>
      <c r="M62">
        <v>27.169754561878953</v>
      </c>
      <c r="N62">
        <v>34.882185751978902</v>
      </c>
      <c r="O62">
        <v>0</v>
      </c>
      <c r="P62">
        <v>36.430237733664534</v>
      </c>
      <c r="Q62">
        <v>3.2248179894490039</v>
      </c>
      <c r="R62">
        <v>12.521344772853187</v>
      </c>
      <c r="S62">
        <v>4.3300870643431635</v>
      </c>
      <c r="T62">
        <v>0</v>
      </c>
      <c r="U62">
        <v>24.739877377093098</v>
      </c>
      <c r="V62">
        <v>6.1218128895104895</v>
      </c>
      <c r="W62">
        <v>13.709952282307444</v>
      </c>
      <c r="X62">
        <v>37.181574041125543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0.56831913203429474</v>
      </c>
      <c r="AF62">
        <v>0</v>
      </c>
      <c r="AG62">
        <v>12.868639175600002</v>
      </c>
      <c r="AH62">
        <v>0</v>
      </c>
      <c r="AI62">
        <v>0</v>
      </c>
      <c r="AJ62">
        <v>0</v>
      </c>
      <c r="AK62">
        <v>15.963931533018126</v>
      </c>
      <c r="AL62">
        <v>0</v>
      </c>
      <c r="AM62">
        <v>0</v>
      </c>
      <c r="AN62">
        <v>0.791825</v>
      </c>
      <c r="AO62">
        <v>0</v>
      </c>
      <c r="AP62">
        <v>0</v>
      </c>
      <c r="AQ62">
        <v>8.1498912812698396</v>
      </c>
      <c r="AR62">
        <v>0.65206530135869556</v>
      </c>
      <c r="AS62">
        <v>1.3904274718257508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450.65259807788601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4.9200173379004193</v>
      </c>
      <c r="L63">
        <v>205.03583738067471</v>
      </c>
      <c r="M63">
        <v>27.169754561878953</v>
      </c>
      <c r="N63">
        <v>34.882185751978902</v>
      </c>
      <c r="O63">
        <v>0</v>
      </c>
      <c r="P63">
        <v>36.430237733664534</v>
      </c>
      <c r="Q63">
        <v>3.2248179894490039</v>
      </c>
      <c r="R63">
        <v>12.521344772853187</v>
      </c>
      <c r="S63">
        <v>4.3300870643431635</v>
      </c>
      <c r="T63">
        <v>0</v>
      </c>
      <c r="U63">
        <v>24.739877377093098</v>
      </c>
      <c r="V63">
        <v>6.1218233737864072</v>
      </c>
      <c r="W63">
        <v>13.705922201857417</v>
      </c>
      <c r="X63">
        <v>37.181574041125543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0.56831913203429474</v>
      </c>
      <c r="AF63">
        <v>0</v>
      </c>
      <c r="AG63">
        <v>12.868639175600002</v>
      </c>
      <c r="AH63">
        <v>0</v>
      </c>
      <c r="AI63">
        <v>0</v>
      </c>
      <c r="AJ63">
        <v>0</v>
      </c>
      <c r="AK63">
        <v>15.963931533018126</v>
      </c>
      <c r="AL63">
        <v>0</v>
      </c>
      <c r="AM63">
        <v>0</v>
      </c>
      <c r="AN63">
        <v>0.791825</v>
      </c>
      <c r="AO63">
        <v>0</v>
      </c>
      <c r="AP63">
        <v>0</v>
      </c>
      <c r="AQ63">
        <v>8.1498912812698396</v>
      </c>
      <c r="AR63">
        <v>0.65206530135869556</v>
      </c>
      <c r="AS63">
        <v>1.3904274718257508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450.64857848171192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4.9200173379004193</v>
      </c>
      <c r="L64">
        <v>205.03583738067471</v>
      </c>
      <c r="M64">
        <v>27.169754561878953</v>
      </c>
      <c r="N64">
        <v>34.882185751978902</v>
      </c>
      <c r="O64">
        <v>0</v>
      </c>
      <c r="P64">
        <v>36.430237733664534</v>
      </c>
      <c r="Q64">
        <v>3.2248179894490039</v>
      </c>
      <c r="R64">
        <v>12.521344772853187</v>
      </c>
      <c r="S64">
        <v>4.3300870643431635</v>
      </c>
      <c r="T64">
        <v>0</v>
      </c>
      <c r="U64">
        <v>24.739877377093098</v>
      </c>
      <c r="V64">
        <v>6.1218233737864072</v>
      </c>
      <c r="W64">
        <v>13.705922201857417</v>
      </c>
      <c r="X64">
        <v>37.181574041125543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0.56831913203429474</v>
      </c>
      <c r="AF64">
        <v>0</v>
      </c>
      <c r="AG64">
        <v>12.868639175600002</v>
      </c>
      <c r="AH64">
        <v>0</v>
      </c>
      <c r="AI64">
        <v>0</v>
      </c>
      <c r="AJ64">
        <v>0</v>
      </c>
      <c r="AK64">
        <v>15.963931533018126</v>
      </c>
      <c r="AL64">
        <v>0</v>
      </c>
      <c r="AM64">
        <v>0</v>
      </c>
      <c r="AN64">
        <v>0.791825</v>
      </c>
      <c r="AO64">
        <v>0</v>
      </c>
      <c r="AP64">
        <v>0</v>
      </c>
      <c r="AQ64">
        <v>12.224837228730156</v>
      </c>
      <c r="AR64">
        <v>0.65206530135869556</v>
      </c>
      <c r="AS64">
        <v>1.3904274718257508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454.72352442917224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4.9200173379004193</v>
      </c>
      <c r="L65">
        <v>205.03583738067471</v>
      </c>
      <c r="M65">
        <v>27.169754561878953</v>
      </c>
      <c r="N65">
        <v>34.882185751978902</v>
      </c>
      <c r="O65">
        <v>0</v>
      </c>
      <c r="P65">
        <v>36.430237733664534</v>
      </c>
      <c r="Q65">
        <v>3.2248179894490039</v>
      </c>
      <c r="R65">
        <v>12.521344772853187</v>
      </c>
      <c r="S65">
        <v>4.3300870643431635</v>
      </c>
      <c r="T65">
        <v>0</v>
      </c>
      <c r="U65">
        <v>24.739877377093098</v>
      </c>
      <c r="V65">
        <v>6.1218233737864072</v>
      </c>
      <c r="W65">
        <v>13.705922201857417</v>
      </c>
      <c r="X65">
        <v>37.181574041125543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0.56831913203429474</v>
      </c>
      <c r="AF65">
        <v>0</v>
      </c>
      <c r="AG65">
        <v>12.868639175600002</v>
      </c>
      <c r="AH65">
        <v>0</v>
      </c>
      <c r="AI65">
        <v>0</v>
      </c>
      <c r="AJ65">
        <v>0</v>
      </c>
      <c r="AK65">
        <v>15.963931533018126</v>
      </c>
      <c r="AL65">
        <v>0</v>
      </c>
      <c r="AM65">
        <v>0</v>
      </c>
      <c r="AN65">
        <v>0.791825</v>
      </c>
      <c r="AO65">
        <v>0</v>
      </c>
      <c r="AP65">
        <v>0</v>
      </c>
      <c r="AQ65">
        <v>12.224837228730156</v>
      </c>
      <c r="AR65">
        <v>0.65206530135869556</v>
      </c>
      <c r="AS65">
        <v>1.3904274718257508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454.72352442917224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4.9200173379004193</v>
      </c>
      <c r="L66">
        <v>284.4413209458682</v>
      </c>
      <c r="M66">
        <v>27.169754561878953</v>
      </c>
      <c r="N66">
        <v>34.882185751978902</v>
      </c>
      <c r="O66">
        <v>0</v>
      </c>
      <c r="P66">
        <v>36.430237733664534</v>
      </c>
      <c r="Q66">
        <v>3.2248179894490039</v>
      </c>
      <c r="R66">
        <v>12.521344772853187</v>
      </c>
      <c r="S66">
        <v>7.7909709951033728</v>
      </c>
      <c r="T66">
        <v>0</v>
      </c>
      <c r="U66">
        <v>24.739877377093098</v>
      </c>
      <c r="V66">
        <v>6.1218233737864072</v>
      </c>
      <c r="W66">
        <v>13.705922201857417</v>
      </c>
      <c r="X66">
        <v>37.181574041125543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0.56831913203429474</v>
      </c>
      <c r="AF66">
        <v>0</v>
      </c>
      <c r="AG66">
        <v>12.868639175600002</v>
      </c>
      <c r="AH66">
        <v>0</v>
      </c>
      <c r="AI66">
        <v>0</v>
      </c>
      <c r="AJ66">
        <v>0</v>
      </c>
      <c r="AK66">
        <v>15.963931533018126</v>
      </c>
      <c r="AL66">
        <v>0</v>
      </c>
      <c r="AM66">
        <v>0</v>
      </c>
      <c r="AN66">
        <v>0.791825</v>
      </c>
      <c r="AO66">
        <v>0</v>
      </c>
      <c r="AP66">
        <v>0</v>
      </c>
      <c r="AQ66">
        <v>12.224837228730156</v>
      </c>
      <c r="AR66">
        <v>0.65206530135869556</v>
      </c>
      <c r="AS66">
        <v>1.3904274718257508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537.58989192512604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4.9200173379004193</v>
      </c>
      <c r="L67">
        <v>301.29567956188788</v>
      </c>
      <c r="M67">
        <v>27.169754561878953</v>
      </c>
      <c r="N67">
        <v>34.882185751978902</v>
      </c>
      <c r="O67">
        <v>0</v>
      </c>
      <c r="P67">
        <v>36.430237733664534</v>
      </c>
      <c r="Q67">
        <v>3.2248179894490039</v>
      </c>
      <c r="R67">
        <v>12.521344772853187</v>
      </c>
      <c r="S67">
        <v>7.7909709951033728</v>
      </c>
      <c r="T67">
        <v>0</v>
      </c>
      <c r="U67">
        <v>24.739877377093098</v>
      </c>
      <c r="V67">
        <v>6.1218233737864072</v>
      </c>
      <c r="W67">
        <v>13.705922201857417</v>
      </c>
      <c r="X67">
        <v>37.181574041125543</v>
      </c>
      <c r="Y67">
        <v>0</v>
      </c>
      <c r="Z67">
        <v>1.9258737954545455</v>
      </c>
      <c r="AA67">
        <v>0</v>
      </c>
      <c r="AB67">
        <v>0</v>
      </c>
      <c r="AC67">
        <v>0</v>
      </c>
      <c r="AD67">
        <v>0</v>
      </c>
      <c r="AE67">
        <v>4.8663265197194088</v>
      </c>
      <c r="AF67">
        <v>2.6206783772819473</v>
      </c>
      <c r="AG67">
        <v>12.868639175600002</v>
      </c>
      <c r="AH67">
        <v>0</v>
      </c>
      <c r="AI67">
        <v>0</v>
      </c>
      <c r="AJ67">
        <v>0</v>
      </c>
      <c r="AK67">
        <v>15.963931533018126</v>
      </c>
      <c r="AL67">
        <v>0</v>
      </c>
      <c r="AM67">
        <v>0</v>
      </c>
      <c r="AN67">
        <v>0.791825</v>
      </c>
      <c r="AO67">
        <v>0</v>
      </c>
      <c r="AP67">
        <v>0</v>
      </c>
      <c r="AQ67">
        <v>12.224837228730156</v>
      </c>
      <c r="AR67">
        <v>11.4111417</v>
      </c>
      <c r="AS67">
        <v>1.3904274718257508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574.04788650020873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4.9200173379004193</v>
      </c>
      <c r="L68">
        <v>301.29567956188788</v>
      </c>
      <c r="M68">
        <v>27.169754561878953</v>
      </c>
      <c r="N68">
        <v>34.882185751978902</v>
      </c>
      <c r="O68">
        <v>0</v>
      </c>
      <c r="P68">
        <v>36.430237733664534</v>
      </c>
      <c r="Q68">
        <v>3.2248179894490039</v>
      </c>
      <c r="R68">
        <v>12.521344772853187</v>
      </c>
      <c r="S68">
        <v>7.7909709951033728</v>
      </c>
      <c r="T68">
        <v>0</v>
      </c>
      <c r="U68">
        <v>24.739877377093098</v>
      </c>
      <c r="V68">
        <v>6.1218233737864072</v>
      </c>
      <c r="W68">
        <v>13.705014935989258</v>
      </c>
      <c r="X68">
        <v>37.173708410036319</v>
      </c>
      <c r="Y68">
        <v>0</v>
      </c>
      <c r="Z68">
        <v>1.9258737954545455</v>
      </c>
      <c r="AA68">
        <v>0</v>
      </c>
      <c r="AB68">
        <v>0</v>
      </c>
      <c r="AC68">
        <v>0</v>
      </c>
      <c r="AD68">
        <v>0</v>
      </c>
      <c r="AE68">
        <v>4.8663265197194088</v>
      </c>
      <c r="AF68">
        <v>2.6206783772819473</v>
      </c>
      <c r="AG68">
        <v>12.868639175600002</v>
      </c>
      <c r="AH68">
        <v>0</v>
      </c>
      <c r="AI68">
        <v>0</v>
      </c>
      <c r="AJ68">
        <v>0</v>
      </c>
      <c r="AK68">
        <v>15.963931533018126</v>
      </c>
      <c r="AL68">
        <v>0</v>
      </c>
      <c r="AM68">
        <v>0</v>
      </c>
      <c r="AN68">
        <v>0.791825</v>
      </c>
      <c r="AO68">
        <v>0</v>
      </c>
      <c r="AP68">
        <v>0</v>
      </c>
      <c r="AQ68">
        <v>12.224837228730156</v>
      </c>
      <c r="AR68">
        <v>11.4111417</v>
      </c>
      <c r="AS68">
        <v>1.3904274718257508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574.03911360325139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4.9200173379004193</v>
      </c>
      <c r="L69">
        <v>249.8456070658076</v>
      </c>
      <c r="M69">
        <v>27.169754561878953</v>
      </c>
      <c r="N69">
        <v>34.882185751978902</v>
      </c>
      <c r="O69">
        <v>0</v>
      </c>
      <c r="P69">
        <v>36.430237733664534</v>
      </c>
      <c r="Q69">
        <v>3.2248179894490039</v>
      </c>
      <c r="R69">
        <v>12.521344772853187</v>
      </c>
      <c r="S69">
        <v>7.7909709951033728</v>
      </c>
      <c r="T69">
        <v>0</v>
      </c>
      <c r="U69">
        <v>24.739877377093098</v>
      </c>
      <c r="V69">
        <v>6.1218233737864072</v>
      </c>
      <c r="W69">
        <v>13.705014935989258</v>
      </c>
      <c r="X69">
        <v>37.173708410036319</v>
      </c>
      <c r="Y69">
        <v>0</v>
      </c>
      <c r="Z69">
        <v>1.9258737954545455</v>
      </c>
      <c r="AA69">
        <v>0</v>
      </c>
      <c r="AB69">
        <v>0</v>
      </c>
      <c r="AC69">
        <v>0</v>
      </c>
      <c r="AD69">
        <v>0</v>
      </c>
      <c r="AE69">
        <v>4.8663265197194088</v>
      </c>
      <c r="AF69">
        <v>2.6206783772819473</v>
      </c>
      <c r="AG69">
        <v>12.868639175600002</v>
      </c>
      <c r="AH69">
        <v>5.9850193810559666</v>
      </c>
      <c r="AI69">
        <v>0</v>
      </c>
      <c r="AJ69">
        <v>0</v>
      </c>
      <c r="AK69">
        <v>15.963931533018126</v>
      </c>
      <c r="AL69">
        <v>0</v>
      </c>
      <c r="AM69">
        <v>0</v>
      </c>
      <c r="AN69">
        <v>0.791825</v>
      </c>
      <c r="AO69">
        <v>0</v>
      </c>
      <c r="AP69">
        <v>0</v>
      </c>
      <c r="AQ69">
        <v>12.224837228730156</v>
      </c>
      <c r="AR69">
        <v>0.65206530135869556</v>
      </c>
      <c r="AS69">
        <v>1.3904274718257508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517.81498408958555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4.9200173379004193</v>
      </c>
      <c r="L70">
        <v>247.44659640930976</v>
      </c>
      <c r="M70">
        <v>27.169754561878953</v>
      </c>
      <c r="N70">
        <v>34.882185751978902</v>
      </c>
      <c r="O70">
        <v>0</v>
      </c>
      <c r="P70">
        <v>36.430237733664534</v>
      </c>
      <c r="Q70">
        <v>3.2199026741803283</v>
      </c>
      <c r="R70">
        <v>12.521667411699777</v>
      </c>
      <c r="S70">
        <v>7.3015345037453185</v>
      </c>
      <c r="T70">
        <v>0</v>
      </c>
      <c r="U70">
        <v>24.739877377093098</v>
      </c>
      <c r="V70">
        <v>6.1214411909774444</v>
      </c>
      <c r="W70">
        <v>13.705014935989258</v>
      </c>
      <c r="X70">
        <v>37.173708410036319</v>
      </c>
      <c r="Y70">
        <v>0</v>
      </c>
      <c r="Z70">
        <v>0.32487749999999999</v>
      </c>
      <c r="AA70">
        <v>0</v>
      </c>
      <c r="AB70">
        <v>0</v>
      </c>
      <c r="AC70">
        <v>0</v>
      </c>
      <c r="AD70">
        <v>0</v>
      </c>
      <c r="AE70">
        <v>4.8663265197194088</v>
      </c>
      <c r="AF70">
        <v>2.6206783772819473</v>
      </c>
      <c r="AG70">
        <v>12.868639175600002</v>
      </c>
      <c r="AH70">
        <v>12.305647437360085</v>
      </c>
      <c r="AI70">
        <v>0</v>
      </c>
      <c r="AJ70">
        <v>0</v>
      </c>
      <c r="AK70">
        <v>15.963931533018126</v>
      </c>
      <c r="AL70">
        <v>0</v>
      </c>
      <c r="AM70">
        <v>0</v>
      </c>
      <c r="AN70">
        <v>0.791825</v>
      </c>
      <c r="AO70">
        <v>0</v>
      </c>
      <c r="AP70">
        <v>0</v>
      </c>
      <c r="AQ70">
        <v>12.224837228730156</v>
      </c>
      <c r="AR70">
        <v>0.65206530135869556</v>
      </c>
      <c r="AS70">
        <v>1.3904274718257508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519.64119384334822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4.9200251754224951</v>
      </c>
      <c r="L71">
        <v>301.29419511950732</v>
      </c>
      <c r="M71">
        <v>27.169754561878953</v>
      </c>
      <c r="N71">
        <v>34.882185751978902</v>
      </c>
      <c r="O71">
        <v>0</v>
      </c>
      <c r="P71">
        <v>36.430237733664534</v>
      </c>
      <c r="Q71">
        <v>3.2206029066666666</v>
      </c>
      <c r="R71">
        <v>12.518377093849546</v>
      </c>
      <c r="S71">
        <v>7.7884656432794639</v>
      </c>
      <c r="T71">
        <v>0</v>
      </c>
      <c r="U71">
        <v>24.739877377093098</v>
      </c>
      <c r="V71">
        <v>6.1214411909774444</v>
      </c>
      <c r="W71">
        <v>13.705014935989258</v>
      </c>
      <c r="X71">
        <v>37.173708410036319</v>
      </c>
      <c r="Y71">
        <v>0</v>
      </c>
      <c r="Z71">
        <v>0.32487749999999999</v>
      </c>
      <c r="AA71">
        <v>0</v>
      </c>
      <c r="AB71">
        <v>0.98425834658664646</v>
      </c>
      <c r="AC71">
        <v>0</v>
      </c>
      <c r="AD71">
        <v>0</v>
      </c>
      <c r="AE71">
        <v>4.8663265197194088</v>
      </c>
      <c r="AF71">
        <v>5.2413570613590261</v>
      </c>
      <c r="AG71">
        <v>12.868639175600002</v>
      </c>
      <c r="AH71">
        <v>20.695861557360086</v>
      </c>
      <c r="AI71">
        <v>0</v>
      </c>
      <c r="AJ71">
        <v>0</v>
      </c>
      <c r="AK71">
        <v>15.963931533018126</v>
      </c>
      <c r="AL71">
        <v>0</v>
      </c>
      <c r="AM71">
        <v>0</v>
      </c>
      <c r="AN71">
        <v>0.791825</v>
      </c>
      <c r="AO71">
        <v>0</v>
      </c>
      <c r="AP71">
        <v>0</v>
      </c>
      <c r="AQ71">
        <v>12.224837228730156</v>
      </c>
      <c r="AR71">
        <v>0.65206530135869556</v>
      </c>
      <c r="AS71">
        <v>1.7876926390871251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586.36555776316345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4.9200410151518099</v>
      </c>
      <c r="L72">
        <v>331.13558927291905</v>
      </c>
      <c r="M72">
        <v>27.169754561878953</v>
      </c>
      <c r="N72">
        <v>34.882185751978902</v>
      </c>
      <c r="O72">
        <v>0</v>
      </c>
      <c r="P72">
        <v>36.430237733664534</v>
      </c>
      <c r="Q72">
        <v>3.2206029066666666</v>
      </c>
      <c r="R72">
        <v>12.518377093849546</v>
      </c>
      <c r="S72">
        <v>7.7978850059031881</v>
      </c>
      <c r="T72">
        <v>0</v>
      </c>
      <c r="U72">
        <v>24.739877377093098</v>
      </c>
      <c r="V72">
        <v>6.1214411909774444</v>
      </c>
      <c r="W72">
        <v>13.705014935989258</v>
      </c>
      <c r="X72">
        <v>37.173708410036319</v>
      </c>
      <c r="Y72">
        <v>0</v>
      </c>
      <c r="Z72">
        <v>0.32487749999999999</v>
      </c>
      <c r="AA72">
        <v>2.3327006666666663</v>
      </c>
      <c r="AB72">
        <v>3.8897897441860461</v>
      </c>
      <c r="AC72">
        <v>0</v>
      </c>
      <c r="AD72">
        <v>2.6982204726722174</v>
      </c>
      <c r="AE72">
        <v>4.8663265197194088</v>
      </c>
      <c r="AF72">
        <v>7.8620354386409739</v>
      </c>
      <c r="AG72">
        <v>12.868639175600002</v>
      </c>
      <c r="AH72">
        <v>27.631771724751854</v>
      </c>
      <c r="AI72">
        <v>0</v>
      </c>
      <c r="AJ72">
        <v>0</v>
      </c>
      <c r="AK72">
        <v>15.963931533018126</v>
      </c>
      <c r="AL72">
        <v>0</v>
      </c>
      <c r="AM72">
        <v>1.5590653510877717</v>
      </c>
      <c r="AN72">
        <v>0.791825</v>
      </c>
      <c r="AO72">
        <v>0</v>
      </c>
      <c r="AP72">
        <v>0</v>
      </c>
      <c r="AQ72">
        <v>12.224837228730156</v>
      </c>
      <c r="AR72">
        <v>0.65206530135869556</v>
      </c>
      <c r="AS72">
        <v>1.7876926390871251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635.2684935516279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4.9200148400255825</v>
      </c>
      <c r="L73">
        <v>331.13558927291905</v>
      </c>
      <c r="M73">
        <v>27.169754561878953</v>
      </c>
      <c r="N73">
        <v>34.882185751978902</v>
      </c>
      <c r="O73">
        <v>0</v>
      </c>
      <c r="P73">
        <v>36.430237733664534</v>
      </c>
      <c r="Q73">
        <v>3.2206029066666666</v>
      </c>
      <c r="R73">
        <v>12.518377093849546</v>
      </c>
      <c r="S73">
        <v>7.7978850059031881</v>
      </c>
      <c r="T73">
        <v>0</v>
      </c>
      <c r="U73">
        <v>24.739877377093098</v>
      </c>
      <c r="V73">
        <v>6.1214411909774444</v>
      </c>
      <c r="W73">
        <v>13.705014935989258</v>
      </c>
      <c r="X73">
        <v>37.173708410036319</v>
      </c>
      <c r="Y73">
        <v>0</v>
      </c>
      <c r="Z73">
        <v>5.777621386363637</v>
      </c>
      <c r="AA73">
        <v>6.0542912746835444</v>
      </c>
      <c r="AB73">
        <v>7.7795791815453841</v>
      </c>
      <c r="AC73">
        <v>0</v>
      </c>
      <c r="AD73">
        <v>5.396441252157457</v>
      </c>
      <c r="AE73">
        <v>9.7326530394388175</v>
      </c>
      <c r="AF73">
        <v>10.482714122718052</v>
      </c>
      <c r="AG73">
        <v>12.868639175600002</v>
      </c>
      <c r="AH73">
        <v>27.631771724751854</v>
      </c>
      <c r="AI73">
        <v>0</v>
      </c>
      <c r="AJ73">
        <v>0</v>
      </c>
      <c r="AK73">
        <v>15.963931533018126</v>
      </c>
      <c r="AL73">
        <v>0</v>
      </c>
      <c r="AM73">
        <v>3.1181310090022509</v>
      </c>
      <c r="AN73">
        <v>0.791825</v>
      </c>
      <c r="AO73">
        <v>0</v>
      </c>
      <c r="AP73">
        <v>7.5660849544324768E-2</v>
      </c>
      <c r="AQ73">
        <v>12.224837228730156</v>
      </c>
      <c r="AR73">
        <v>0.65206530135869556</v>
      </c>
      <c r="AS73">
        <v>1.7876926390871251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660.15254379898215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8.9499766458648775</v>
      </c>
      <c r="L74">
        <v>360.61962152190898</v>
      </c>
      <c r="M74">
        <v>27.169754561878953</v>
      </c>
      <c r="N74">
        <v>34.882185751978902</v>
      </c>
      <c r="O74">
        <v>0</v>
      </c>
      <c r="P74">
        <v>36.430237733664534</v>
      </c>
      <c r="Q74">
        <v>3.2206029066666666</v>
      </c>
      <c r="R74">
        <v>12.518377093849546</v>
      </c>
      <c r="S74">
        <v>7.7978850059031881</v>
      </c>
      <c r="T74">
        <v>0</v>
      </c>
      <c r="U74">
        <v>24.739877377093098</v>
      </c>
      <c r="V74">
        <v>6.1214411909774444</v>
      </c>
      <c r="W74">
        <v>13.705014935989258</v>
      </c>
      <c r="X74">
        <v>37.173708410036319</v>
      </c>
      <c r="Y74">
        <v>0</v>
      </c>
      <c r="Z74">
        <v>5.777621386363637</v>
      </c>
      <c r="AA74">
        <v>8.2969497704641348</v>
      </c>
      <c r="AB74">
        <v>7.7795791815453841</v>
      </c>
      <c r="AC74">
        <v>0</v>
      </c>
      <c r="AD74">
        <v>7.8028356000000008</v>
      </c>
      <c r="AE74">
        <v>9.7326530394388175</v>
      </c>
      <c r="AF74">
        <v>10.482714122718052</v>
      </c>
      <c r="AG74">
        <v>12.868639175600002</v>
      </c>
      <c r="AH74">
        <v>27.631771724751854</v>
      </c>
      <c r="AI74">
        <v>0</v>
      </c>
      <c r="AJ74">
        <v>0</v>
      </c>
      <c r="AK74">
        <v>15.963931533018126</v>
      </c>
      <c r="AL74">
        <v>0</v>
      </c>
      <c r="AM74">
        <v>4.6677476316579147</v>
      </c>
      <c r="AN74">
        <v>0.791825</v>
      </c>
      <c r="AO74">
        <v>0</v>
      </c>
      <c r="AP74">
        <v>7.5660849544324768E-2</v>
      </c>
      <c r="AQ74">
        <v>12.224837228730156</v>
      </c>
      <c r="AR74">
        <v>0.65206530135869556</v>
      </c>
      <c r="AS74">
        <v>1.7876926390871251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699.86520732009001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8.9499766458648775</v>
      </c>
      <c r="L75">
        <v>371.23976174744126</v>
      </c>
      <c r="M75">
        <v>27.169754561878953</v>
      </c>
      <c r="N75">
        <v>34.882185751978902</v>
      </c>
      <c r="O75">
        <v>0</v>
      </c>
      <c r="P75">
        <v>36.430237733664534</v>
      </c>
      <c r="Q75">
        <v>3.2206029066666666</v>
      </c>
      <c r="R75">
        <v>12.518377093849546</v>
      </c>
      <c r="S75">
        <v>7.7978850059031881</v>
      </c>
      <c r="T75">
        <v>0</v>
      </c>
      <c r="U75">
        <v>24.739877377093098</v>
      </c>
      <c r="V75">
        <v>6.1214411909774444</v>
      </c>
      <c r="W75">
        <v>13.705014935989258</v>
      </c>
      <c r="X75">
        <v>37.173708410036319</v>
      </c>
      <c r="Y75">
        <v>0</v>
      </c>
      <c r="Z75">
        <v>3.851747590909091</v>
      </c>
      <c r="AA75">
        <v>8.2969497704641348</v>
      </c>
      <c r="AB75">
        <v>7.7795791815453841</v>
      </c>
      <c r="AC75">
        <v>0</v>
      </c>
      <c r="AD75">
        <v>7.8028356000000008</v>
      </c>
      <c r="AE75">
        <v>9.7326530394388175</v>
      </c>
      <c r="AF75">
        <v>10.482714122718052</v>
      </c>
      <c r="AG75">
        <v>12.868639175600002</v>
      </c>
      <c r="AH75">
        <v>27.631771724751854</v>
      </c>
      <c r="AI75">
        <v>0</v>
      </c>
      <c r="AJ75">
        <v>0</v>
      </c>
      <c r="AK75">
        <v>15.963931533018126</v>
      </c>
      <c r="AL75">
        <v>0</v>
      </c>
      <c r="AM75">
        <v>4.6677476316579147</v>
      </c>
      <c r="AN75">
        <v>0.791825</v>
      </c>
      <c r="AO75">
        <v>0</v>
      </c>
      <c r="AP75">
        <v>7.5660849544324768E-2</v>
      </c>
      <c r="AQ75">
        <v>12.224837228730156</v>
      </c>
      <c r="AR75">
        <v>0.65206530135869556</v>
      </c>
      <c r="AS75">
        <v>1.7876926390871251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708.55947375016774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8.9499766458648775</v>
      </c>
      <c r="L76">
        <v>371.23976174744126</v>
      </c>
      <c r="M76">
        <v>27.169754561878953</v>
      </c>
      <c r="N76">
        <v>34.882185751978902</v>
      </c>
      <c r="O76">
        <v>0</v>
      </c>
      <c r="P76">
        <v>36.430237733664534</v>
      </c>
      <c r="Q76">
        <v>3.2206029066666666</v>
      </c>
      <c r="R76">
        <v>12.518377093849546</v>
      </c>
      <c r="S76">
        <v>7.7978850059031881</v>
      </c>
      <c r="T76">
        <v>0</v>
      </c>
      <c r="U76">
        <v>24.739877377093098</v>
      </c>
      <c r="V76">
        <v>6.1214411909774444</v>
      </c>
      <c r="W76">
        <v>13.705014935989258</v>
      </c>
      <c r="X76">
        <v>37.173708410036319</v>
      </c>
      <c r="Y76">
        <v>0</v>
      </c>
      <c r="Z76">
        <v>3.851747590909091</v>
      </c>
      <c r="AA76">
        <v>8.2969497704641348</v>
      </c>
      <c r="AB76">
        <v>7.7795791815453841</v>
      </c>
      <c r="AC76">
        <v>0</v>
      </c>
      <c r="AD76">
        <v>7.8028356000000008</v>
      </c>
      <c r="AE76">
        <v>9.7326530394388175</v>
      </c>
      <c r="AF76">
        <v>10.482714122718052</v>
      </c>
      <c r="AG76">
        <v>12.868639175600002</v>
      </c>
      <c r="AH76">
        <v>27.631771724751854</v>
      </c>
      <c r="AI76">
        <v>0</v>
      </c>
      <c r="AJ76">
        <v>0</v>
      </c>
      <c r="AK76">
        <v>15.963931533018126</v>
      </c>
      <c r="AL76">
        <v>0</v>
      </c>
      <c r="AM76">
        <v>4.6677476316579147</v>
      </c>
      <c r="AN76">
        <v>0.791825</v>
      </c>
      <c r="AO76">
        <v>0</v>
      </c>
      <c r="AP76">
        <v>7.5660849544324768E-2</v>
      </c>
      <c r="AQ76">
        <v>12.224837228730156</v>
      </c>
      <c r="AR76">
        <v>0.65206530135869556</v>
      </c>
      <c r="AS76">
        <v>1.7876926390871251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708.55947375016774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8.9499766458648775</v>
      </c>
      <c r="L77">
        <v>371.23976174744126</v>
      </c>
      <c r="M77">
        <v>27.169754561878953</v>
      </c>
      <c r="N77">
        <v>34.882185751978902</v>
      </c>
      <c r="O77">
        <v>0</v>
      </c>
      <c r="P77">
        <v>36.430237733664534</v>
      </c>
      <c r="Q77">
        <v>3.2206029066666666</v>
      </c>
      <c r="R77">
        <v>12.518377093849546</v>
      </c>
      <c r="S77">
        <v>7.7978850059031881</v>
      </c>
      <c r="T77">
        <v>0</v>
      </c>
      <c r="U77">
        <v>24.739877377093098</v>
      </c>
      <c r="V77">
        <v>6.1214411909774444</v>
      </c>
      <c r="W77">
        <v>13.705014935989258</v>
      </c>
      <c r="X77">
        <v>37.173708410036319</v>
      </c>
      <c r="Y77">
        <v>0</v>
      </c>
      <c r="Z77">
        <v>3.851747590909091</v>
      </c>
      <c r="AA77">
        <v>8.2969497704641348</v>
      </c>
      <c r="AB77">
        <v>7.7795791815453841</v>
      </c>
      <c r="AC77">
        <v>0</v>
      </c>
      <c r="AD77">
        <v>7.8028356000000008</v>
      </c>
      <c r="AE77">
        <v>9.7326530394388175</v>
      </c>
      <c r="AF77">
        <v>10.482714122718052</v>
      </c>
      <c r="AG77">
        <v>12.868639175600002</v>
      </c>
      <c r="AH77">
        <v>27.631771724751854</v>
      </c>
      <c r="AI77">
        <v>0</v>
      </c>
      <c r="AJ77">
        <v>0</v>
      </c>
      <c r="AK77">
        <v>15.963931533018126</v>
      </c>
      <c r="AL77">
        <v>0</v>
      </c>
      <c r="AM77">
        <v>4.6677476316579147</v>
      </c>
      <c r="AN77">
        <v>0.791825</v>
      </c>
      <c r="AO77">
        <v>0</v>
      </c>
      <c r="AP77">
        <v>7.5660849544324768E-2</v>
      </c>
      <c r="AQ77">
        <v>12.224837228730156</v>
      </c>
      <c r="AR77">
        <v>0.97809779864130431</v>
      </c>
      <c r="AS77">
        <v>2.2246840162801074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709.32249762464335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8.9499766458648775</v>
      </c>
      <c r="L78">
        <v>371.23976174744126</v>
      </c>
      <c r="M78">
        <v>27.169754561878953</v>
      </c>
      <c r="N78">
        <v>34.882185751978902</v>
      </c>
      <c r="O78">
        <v>0</v>
      </c>
      <c r="P78">
        <v>36.430237733664534</v>
      </c>
      <c r="Q78">
        <v>3.2206029066666666</v>
      </c>
      <c r="R78">
        <v>12.518377093849546</v>
      </c>
      <c r="S78">
        <v>7.7978850059031881</v>
      </c>
      <c r="T78">
        <v>0</v>
      </c>
      <c r="U78">
        <v>24.739877377093098</v>
      </c>
      <c r="V78">
        <v>6.1214411909774444</v>
      </c>
      <c r="W78">
        <v>13.705014935989258</v>
      </c>
      <c r="X78">
        <v>37.173708410036319</v>
      </c>
      <c r="Y78">
        <v>0</v>
      </c>
      <c r="Z78">
        <v>3.851747590909091</v>
      </c>
      <c r="AA78">
        <v>8.2969497704641348</v>
      </c>
      <c r="AB78">
        <v>7.7795791815453841</v>
      </c>
      <c r="AC78">
        <v>0</v>
      </c>
      <c r="AD78">
        <v>5.396441252157457</v>
      </c>
      <c r="AE78">
        <v>9.7326530394388175</v>
      </c>
      <c r="AF78">
        <v>10.482714122718052</v>
      </c>
      <c r="AG78">
        <v>12.868639175600002</v>
      </c>
      <c r="AH78">
        <v>27.631771724751854</v>
      </c>
      <c r="AI78">
        <v>0</v>
      </c>
      <c r="AJ78">
        <v>0</v>
      </c>
      <c r="AK78">
        <v>15.963931533018126</v>
      </c>
      <c r="AL78">
        <v>0</v>
      </c>
      <c r="AM78">
        <v>3.7697100442610649</v>
      </c>
      <c r="AN78">
        <v>0.791825</v>
      </c>
      <c r="AO78">
        <v>0</v>
      </c>
      <c r="AP78">
        <v>7.5660849544324768E-2</v>
      </c>
      <c r="AQ78">
        <v>12.224837228730156</v>
      </c>
      <c r="AR78">
        <v>11.737174197282609</v>
      </c>
      <c r="AS78">
        <v>2.2246840162801074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716.77714208804525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8.9499766458648775</v>
      </c>
      <c r="L79">
        <v>371.23976174744126</v>
      </c>
      <c r="M79">
        <v>27.169754561878953</v>
      </c>
      <c r="N79">
        <v>34.882185751978902</v>
      </c>
      <c r="O79">
        <v>0</v>
      </c>
      <c r="P79">
        <v>36.430237733664534</v>
      </c>
      <c r="Q79">
        <v>3.2206029066666666</v>
      </c>
      <c r="R79">
        <v>12.518377093849546</v>
      </c>
      <c r="S79">
        <v>7.7978850059031881</v>
      </c>
      <c r="T79">
        <v>0</v>
      </c>
      <c r="U79">
        <v>24.739877377093098</v>
      </c>
      <c r="V79">
        <v>6.1214411909774444</v>
      </c>
      <c r="W79">
        <v>13.705014935989258</v>
      </c>
      <c r="X79">
        <v>37.173708410036319</v>
      </c>
      <c r="Y79">
        <v>0</v>
      </c>
      <c r="Z79">
        <v>1.9258737954545455</v>
      </c>
      <c r="AA79">
        <v>0</v>
      </c>
      <c r="AB79">
        <v>7.7795791815453841</v>
      </c>
      <c r="AC79">
        <v>0</v>
      </c>
      <c r="AD79">
        <v>2.6982204726722174</v>
      </c>
      <c r="AE79">
        <v>4.8663265197194088</v>
      </c>
      <c r="AF79">
        <v>5.8237300000000003</v>
      </c>
      <c r="AG79">
        <v>12.868639175600002</v>
      </c>
      <c r="AH79">
        <v>20.695861557360086</v>
      </c>
      <c r="AI79">
        <v>0</v>
      </c>
      <c r="AJ79">
        <v>0</v>
      </c>
      <c r="AK79">
        <v>15.963931533018126</v>
      </c>
      <c r="AL79">
        <v>0</v>
      </c>
      <c r="AM79">
        <v>1.5590653510877717</v>
      </c>
      <c r="AN79">
        <v>0.791825</v>
      </c>
      <c r="AO79">
        <v>0</v>
      </c>
      <c r="AP79">
        <v>7.5660849544324768E-2</v>
      </c>
      <c r="AQ79">
        <v>12.224837228730156</v>
      </c>
      <c r="AR79">
        <v>11.737174197282609</v>
      </c>
      <c r="AS79">
        <v>1.7876926390871251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684.74724086244578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8.9499766458648775</v>
      </c>
      <c r="L80">
        <v>371.23976174744126</v>
      </c>
      <c r="M80">
        <v>27.169754561878953</v>
      </c>
      <c r="N80">
        <v>34.882185751978902</v>
      </c>
      <c r="O80">
        <v>0</v>
      </c>
      <c r="P80">
        <v>36.430237733664534</v>
      </c>
      <c r="Q80">
        <v>3.2206029066666666</v>
      </c>
      <c r="R80">
        <v>12.518377093849546</v>
      </c>
      <c r="S80">
        <v>7.7978850059031881</v>
      </c>
      <c r="T80">
        <v>0</v>
      </c>
      <c r="U80">
        <v>24.739877377093098</v>
      </c>
      <c r="V80">
        <v>6.1214411909774444</v>
      </c>
      <c r="W80">
        <v>13.705014935989258</v>
      </c>
      <c r="X80">
        <v>37.173708410036319</v>
      </c>
      <c r="Y80">
        <v>0</v>
      </c>
      <c r="Z80">
        <v>1.9258737954545455</v>
      </c>
      <c r="AA80">
        <v>0</v>
      </c>
      <c r="AB80">
        <v>7.7795791815453841</v>
      </c>
      <c r="AC80">
        <v>0</v>
      </c>
      <c r="AD80">
        <v>0</v>
      </c>
      <c r="AE80">
        <v>4.8663265197194088</v>
      </c>
      <c r="AF80">
        <v>2.6206783772819473</v>
      </c>
      <c r="AG80">
        <v>12.868639175600002</v>
      </c>
      <c r="AH80">
        <v>11.186952160000001</v>
      </c>
      <c r="AI80">
        <v>0</v>
      </c>
      <c r="AJ80">
        <v>0</v>
      </c>
      <c r="AK80">
        <v>15.963931533018126</v>
      </c>
      <c r="AL80">
        <v>0</v>
      </c>
      <c r="AM80">
        <v>0</v>
      </c>
      <c r="AN80">
        <v>0.791825</v>
      </c>
      <c r="AO80">
        <v>0</v>
      </c>
      <c r="AP80">
        <v>7.5660849544324768E-2</v>
      </c>
      <c r="AQ80">
        <v>12.224837228730156</v>
      </c>
      <c r="AR80">
        <v>1.3041306027173911</v>
      </c>
      <c r="AS80">
        <v>1.7876926390871251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657.34495042404251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8.9499766458648775</v>
      </c>
      <c r="L81">
        <v>371.23976174744126</v>
      </c>
      <c r="M81">
        <v>27.169754561878953</v>
      </c>
      <c r="N81">
        <v>34.882185751978902</v>
      </c>
      <c r="O81">
        <v>0</v>
      </c>
      <c r="P81">
        <v>36.430237733664534</v>
      </c>
      <c r="Q81">
        <v>3.2206029066666666</v>
      </c>
      <c r="R81">
        <v>12.518377093849546</v>
      </c>
      <c r="S81">
        <v>7.7978850059031881</v>
      </c>
      <c r="T81">
        <v>0</v>
      </c>
      <c r="U81">
        <v>24.739877377093098</v>
      </c>
      <c r="V81">
        <v>6.1214411909774444</v>
      </c>
      <c r="W81">
        <v>13.705014935989258</v>
      </c>
      <c r="X81">
        <v>37.173708410036319</v>
      </c>
      <c r="Y81">
        <v>0</v>
      </c>
      <c r="Z81">
        <v>0</v>
      </c>
      <c r="AA81">
        <v>0</v>
      </c>
      <c r="AB81">
        <v>0.98425834658664646</v>
      </c>
      <c r="AC81">
        <v>0</v>
      </c>
      <c r="AD81">
        <v>0</v>
      </c>
      <c r="AE81">
        <v>4.8663265197194088</v>
      </c>
      <c r="AF81">
        <v>2.6206783772819473</v>
      </c>
      <c r="AG81">
        <v>12.868639175600002</v>
      </c>
      <c r="AH81">
        <v>5.5934760800000003</v>
      </c>
      <c r="AI81">
        <v>0</v>
      </c>
      <c r="AJ81">
        <v>0</v>
      </c>
      <c r="AK81">
        <v>15.963931533018126</v>
      </c>
      <c r="AL81">
        <v>0</v>
      </c>
      <c r="AM81">
        <v>0</v>
      </c>
      <c r="AN81">
        <v>0.791825</v>
      </c>
      <c r="AO81">
        <v>0</v>
      </c>
      <c r="AP81">
        <v>7.5660849544324768E-2</v>
      </c>
      <c r="AQ81">
        <v>12.224837228730156</v>
      </c>
      <c r="AR81">
        <v>0.81508155000000004</v>
      </c>
      <c r="AS81">
        <v>1.7876926390871251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642.54123066091176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8.9499766458648775</v>
      </c>
      <c r="L82">
        <v>371.23976174744126</v>
      </c>
      <c r="M82">
        <v>27.169754561878953</v>
      </c>
      <c r="N82">
        <v>34.882185751978902</v>
      </c>
      <c r="O82">
        <v>0</v>
      </c>
      <c r="P82">
        <v>36.430237733664534</v>
      </c>
      <c r="Q82">
        <v>3.2206029066666666</v>
      </c>
      <c r="R82">
        <v>12.518377093849546</v>
      </c>
      <c r="S82">
        <v>7.7978850059031881</v>
      </c>
      <c r="T82">
        <v>0</v>
      </c>
      <c r="U82">
        <v>24.739877377093098</v>
      </c>
      <c r="V82">
        <v>6.1214411909774444</v>
      </c>
      <c r="W82">
        <v>13.705014935989258</v>
      </c>
      <c r="X82">
        <v>37.173708410036319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4.8663265197194088</v>
      </c>
      <c r="AF82">
        <v>2.6206783772819473</v>
      </c>
      <c r="AG82">
        <v>12.868639175600002</v>
      </c>
      <c r="AH82">
        <v>0</v>
      </c>
      <c r="AI82">
        <v>0</v>
      </c>
      <c r="AJ82">
        <v>0</v>
      </c>
      <c r="AK82">
        <v>15.963931533018126</v>
      </c>
      <c r="AL82">
        <v>0</v>
      </c>
      <c r="AM82">
        <v>0</v>
      </c>
      <c r="AN82">
        <v>0.791825</v>
      </c>
      <c r="AO82">
        <v>0</v>
      </c>
      <c r="AP82">
        <v>7.5660849544324768E-2</v>
      </c>
      <c r="AQ82">
        <v>7.7777501212698406</v>
      </c>
      <c r="AR82">
        <v>0.81508155000000004</v>
      </c>
      <c r="AS82">
        <v>1.7876926390871251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631.5164091268648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8.9499766458648775</v>
      </c>
      <c r="L83">
        <v>371.23976174744126</v>
      </c>
      <c r="M83">
        <v>27.169754561878953</v>
      </c>
      <c r="N83">
        <v>34.882185751978902</v>
      </c>
      <c r="O83">
        <v>0</v>
      </c>
      <c r="P83">
        <v>36.430237733664534</v>
      </c>
      <c r="Q83">
        <v>3.2206029066666666</v>
      </c>
      <c r="R83">
        <v>12.518377093849546</v>
      </c>
      <c r="S83">
        <v>7.7978850059031881</v>
      </c>
      <c r="T83">
        <v>0</v>
      </c>
      <c r="U83">
        <v>24.739877377093098</v>
      </c>
      <c r="V83">
        <v>6.1214411909774444</v>
      </c>
      <c r="W83">
        <v>13.705014935989258</v>
      </c>
      <c r="X83">
        <v>37.173708410036319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4.8663265197194088</v>
      </c>
      <c r="AF83">
        <v>2.6206783772819473</v>
      </c>
      <c r="AG83">
        <v>12.868639175600002</v>
      </c>
      <c r="AH83">
        <v>0</v>
      </c>
      <c r="AI83">
        <v>0</v>
      </c>
      <c r="AJ83">
        <v>0</v>
      </c>
      <c r="AK83">
        <v>15.963931533018126</v>
      </c>
      <c r="AL83">
        <v>0</v>
      </c>
      <c r="AM83">
        <v>0</v>
      </c>
      <c r="AN83">
        <v>0.791825</v>
      </c>
      <c r="AO83">
        <v>0</v>
      </c>
      <c r="AP83">
        <v>7.5660849544324768E-2</v>
      </c>
      <c r="AQ83">
        <v>7.7777501212698406</v>
      </c>
      <c r="AR83">
        <v>0.81508155000000004</v>
      </c>
      <c r="AS83">
        <v>1.7876926390871251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631.5164091268648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8.9600955905025472</v>
      </c>
      <c r="L84">
        <v>371.23976174744126</v>
      </c>
      <c r="M84">
        <v>27.169754561878953</v>
      </c>
      <c r="N84">
        <v>34.882185751978902</v>
      </c>
      <c r="O84">
        <v>0</v>
      </c>
      <c r="P84">
        <v>36.430237733664534</v>
      </c>
      <c r="Q84">
        <v>3.2206029066666666</v>
      </c>
      <c r="R84">
        <v>12.518377093849546</v>
      </c>
      <c r="S84">
        <v>7.7978850059031881</v>
      </c>
      <c r="T84">
        <v>0</v>
      </c>
      <c r="U84">
        <v>24.739877377093098</v>
      </c>
      <c r="V84">
        <v>6.1214411909774444</v>
      </c>
      <c r="W84">
        <v>13.705014935989258</v>
      </c>
      <c r="X84">
        <v>37.173708410036319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4.8663265197194088</v>
      </c>
      <c r="AF84">
        <v>2.6206783772819473</v>
      </c>
      <c r="AG84">
        <v>12.868639175600002</v>
      </c>
      <c r="AH84">
        <v>0</v>
      </c>
      <c r="AI84">
        <v>0</v>
      </c>
      <c r="AJ84">
        <v>0</v>
      </c>
      <c r="AK84">
        <v>15.963931533018126</v>
      </c>
      <c r="AL84">
        <v>0</v>
      </c>
      <c r="AM84">
        <v>0</v>
      </c>
      <c r="AN84">
        <v>0.791825</v>
      </c>
      <c r="AO84">
        <v>0</v>
      </c>
      <c r="AP84">
        <v>7.5660849544324768E-2</v>
      </c>
      <c r="AQ84">
        <v>7.7777501212698406</v>
      </c>
      <c r="AR84">
        <v>0.81508155000000004</v>
      </c>
      <c r="AS84">
        <v>1.7876926390871251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631.52652807150253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8.9500618839709833</v>
      </c>
      <c r="L85">
        <v>371.24626617445057</v>
      </c>
      <c r="M85">
        <v>27.169754561878953</v>
      </c>
      <c r="N85">
        <v>34.882185751978902</v>
      </c>
      <c r="O85">
        <v>0</v>
      </c>
      <c r="P85">
        <v>36.430237733664534</v>
      </c>
      <c r="Q85">
        <v>3.2199026741803283</v>
      </c>
      <c r="R85">
        <v>12.518377093849546</v>
      </c>
      <c r="S85">
        <v>7.8003783684210521</v>
      </c>
      <c r="T85">
        <v>0</v>
      </c>
      <c r="U85">
        <v>24.739877377093098</v>
      </c>
      <c r="V85">
        <v>6.1214411909774444</v>
      </c>
      <c r="W85">
        <v>13.705014935989258</v>
      </c>
      <c r="X85">
        <v>37.173708410036319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4.8663265197194088</v>
      </c>
      <c r="AF85">
        <v>2.6206783772819473</v>
      </c>
      <c r="AG85">
        <v>12.868639175600002</v>
      </c>
      <c r="AH85">
        <v>0</v>
      </c>
      <c r="AI85">
        <v>0</v>
      </c>
      <c r="AJ85">
        <v>0</v>
      </c>
      <c r="AK85">
        <v>15.963931533018126</v>
      </c>
      <c r="AL85">
        <v>0</v>
      </c>
      <c r="AM85">
        <v>0</v>
      </c>
      <c r="AN85">
        <v>0.791825</v>
      </c>
      <c r="AO85">
        <v>0</v>
      </c>
      <c r="AP85">
        <v>7.5660849544324768E-2</v>
      </c>
      <c r="AQ85">
        <v>7.7777501212698406</v>
      </c>
      <c r="AR85">
        <v>0.81508155000000004</v>
      </c>
      <c r="AS85">
        <v>1.7876926390871251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631.52479192201179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8.9600523453844172</v>
      </c>
      <c r="L86">
        <v>371.24626617445057</v>
      </c>
      <c r="M86">
        <v>27.169754561878953</v>
      </c>
      <c r="N86">
        <v>34.882185751978902</v>
      </c>
      <c r="O86">
        <v>0</v>
      </c>
      <c r="P86">
        <v>36.430237733664534</v>
      </c>
      <c r="Q86">
        <v>3.2199026741803283</v>
      </c>
      <c r="R86">
        <v>12.518377093849546</v>
      </c>
      <c r="S86">
        <v>7.8003783684210521</v>
      </c>
      <c r="T86">
        <v>0</v>
      </c>
      <c r="U86">
        <v>24.739877377093098</v>
      </c>
      <c r="V86">
        <v>6.1214411909774444</v>
      </c>
      <c r="W86">
        <v>13.705014935989258</v>
      </c>
      <c r="X86">
        <v>37.173708410036319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4.8663265197194088</v>
      </c>
      <c r="AF86">
        <v>2.6206783772819473</v>
      </c>
      <c r="AG86">
        <v>12.868639175600002</v>
      </c>
      <c r="AH86">
        <v>0</v>
      </c>
      <c r="AI86">
        <v>0</v>
      </c>
      <c r="AJ86">
        <v>0</v>
      </c>
      <c r="AK86">
        <v>15.963931533018126</v>
      </c>
      <c r="AL86">
        <v>0</v>
      </c>
      <c r="AM86">
        <v>0</v>
      </c>
      <c r="AN86">
        <v>0.791825</v>
      </c>
      <c r="AO86">
        <v>0</v>
      </c>
      <c r="AP86">
        <v>7.5660849544324768E-2</v>
      </c>
      <c r="AQ86">
        <v>7.7777501212698406</v>
      </c>
      <c r="AR86">
        <v>0.81508155000000004</v>
      </c>
      <c r="AS86">
        <v>1.7876926390871251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631.53478238342518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4.9200123231430499</v>
      </c>
      <c r="L87">
        <v>320.54688433099801</v>
      </c>
      <c r="M87">
        <v>27.169754561878953</v>
      </c>
      <c r="N87">
        <v>34.882185751978902</v>
      </c>
      <c r="O87">
        <v>0</v>
      </c>
      <c r="P87">
        <v>36.430237733664534</v>
      </c>
      <c r="Q87">
        <v>3.2199026741803283</v>
      </c>
      <c r="R87">
        <v>13.008313577554521</v>
      </c>
      <c r="S87">
        <v>7.8003783684210521</v>
      </c>
      <c r="T87">
        <v>0</v>
      </c>
      <c r="U87">
        <v>24.739877377093098</v>
      </c>
      <c r="V87">
        <v>5.3575105300515178</v>
      </c>
      <c r="W87">
        <v>13.705014935989258</v>
      </c>
      <c r="X87">
        <v>37.173708410036319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4.8663265197194088</v>
      </c>
      <c r="AF87">
        <v>2.6206783772819473</v>
      </c>
      <c r="AG87">
        <v>12.868639175600002</v>
      </c>
      <c r="AH87">
        <v>0</v>
      </c>
      <c r="AI87">
        <v>0</v>
      </c>
      <c r="AJ87">
        <v>0</v>
      </c>
      <c r="AK87">
        <v>15.963931533018126</v>
      </c>
      <c r="AL87">
        <v>0</v>
      </c>
      <c r="AM87">
        <v>0</v>
      </c>
      <c r="AN87">
        <v>0.791825</v>
      </c>
      <c r="AO87">
        <v>0</v>
      </c>
      <c r="AP87">
        <v>7.5660849544324768E-2</v>
      </c>
      <c r="AQ87">
        <v>7.7777501212698406</v>
      </c>
      <c r="AR87">
        <v>0.81508155000000004</v>
      </c>
      <c r="AS87">
        <v>1.3904274718257508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576.12410117324896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4.9200123231430499</v>
      </c>
      <c r="L88">
        <v>274.15498390505559</v>
      </c>
      <c r="M88">
        <v>27.169754561878953</v>
      </c>
      <c r="N88">
        <v>34.882185751978902</v>
      </c>
      <c r="O88">
        <v>0</v>
      </c>
      <c r="P88">
        <v>36.430237733664534</v>
      </c>
      <c r="Q88">
        <v>3.2199026741803283</v>
      </c>
      <c r="R88">
        <v>13.008313577554521</v>
      </c>
      <c r="S88">
        <v>7.8003783684210521</v>
      </c>
      <c r="T88">
        <v>0</v>
      </c>
      <c r="U88">
        <v>24.739877377093098</v>
      </c>
      <c r="V88">
        <v>5.3575105300515178</v>
      </c>
      <c r="W88">
        <v>13.705014935989258</v>
      </c>
      <c r="X88">
        <v>37.173708410036319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4.8663265197194088</v>
      </c>
      <c r="AF88">
        <v>2.6206783772819473</v>
      </c>
      <c r="AG88">
        <v>12.868639175600002</v>
      </c>
      <c r="AH88">
        <v>0</v>
      </c>
      <c r="AI88">
        <v>0</v>
      </c>
      <c r="AJ88">
        <v>0</v>
      </c>
      <c r="AK88">
        <v>15.963931533018126</v>
      </c>
      <c r="AL88">
        <v>0</v>
      </c>
      <c r="AM88">
        <v>0</v>
      </c>
      <c r="AN88">
        <v>0.791825</v>
      </c>
      <c r="AO88">
        <v>0</v>
      </c>
      <c r="AP88">
        <v>7.5660849544324768E-2</v>
      </c>
      <c r="AQ88">
        <v>7.7777501212698406</v>
      </c>
      <c r="AR88">
        <v>11.737174197282609</v>
      </c>
      <c r="AS88">
        <v>1.3904274718257508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540.6542933945891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4.9199999249628243</v>
      </c>
      <c r="L89">
        <v>206.00710248214895</v>
      </c>
      <c r="M89">
        <v>27.169754561878953</v>
      </c>
      <c r="N89">
        <v>34.882185751978902</v>
      </c>
      <c r="O89">
        <v>0</v>
      </c>
      <c r="P89">
        <v>36.430237733664534</v>
      </c>
      <c r="Q89">
        <v>3.2199026741803283</v>
      </c>
      <c r="R89">
        <v>13.008313577554521</v>
      </c>
      <c r="S89">
        <v>7.8003783684210521</v>
      </c>
      <c r="T89">
        <v>0</v>
      </c>
      <c r="U89">
        <v>24.739877377093098</v>
      </c>
      <c r="V89">
        <v>5.3575105300515178</v>
      </c>
      <c r="W89">
        <v>13.705014935989258</v>
      </c>
      <c r="X89">
        <v>37.173708410036319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4.8663265197194088</v>
      </c>
      <c r="AF89">
        <v>2.6206783772819473</v>
      </c>
      <c r="AG89">
        <v>12.868639175600002</v>
      </c>
      <c r="AH89">
        <v>0</v>
      </c>
      <c r="AI89">
        <v>0</v>
      </c>
      <c r="AJ89">
        <v>0</v>
      </c>
      <c r="AK89">
        <v>15.963931533018126</v>
      </c>
      <c r="AL89">
        <v>0</v>
      </c>
      <c r="AM89">
        <v>0</v>
      </c>
      <c r="AN89">
        <v>0.791825</v>
      </c>
      <c r="AO89">
        <v>0</v>
      </c>
      <c r="AP89">
        <v>7.5660849544324768E-2</v>
      </c>
      <c r="AQ89">
        <v>4.0749456406349198</v>
      </c>
      <c r="AR89">
        <v>11.737174197282609</v>
      </c>
      <c r="AS89">
        <v>1.3904274718257508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468.80359509286728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4.9199999173820865</v>
      </c>
      <c r="L90">
        <v>205.03402828179176</v>
      </c>
      <c r="M90">
        <v>27.169754561878953</v>
      </c>
      <c r="N90">
        <v>34.882185751978902</v>
      </c>
      <c r="O90">
        <v>0</v>
      </c>
      <c r="P90">
        <v>36.430237733664534</v>
      </c>
      <c r="Q90">
        <v>3.2199026741803283</v>
      </c>
      <c r="R90">
        <v>12.521667411699777</v>
      </c>
      <c r="S90">
        <v>4.3298018588417788</v>
      </c>
      <c r="T90">
        <v>0</v>
      </c>
      <c r="U90">
        <v>24.739877377093098</v>
      </c>
      <c r="V90">
        <v>5.3575105300515178</v>
      </c>
      <c r="W90">
        <v>13.705014935989258</v>
      </c>
      <c r="X90">
        <v>37.173708410036319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4.8663265197194088</v>
      </c>
      <c r="AF90">
        <v>2.6206783772819473</v>
      </c>
      <c r="AG90">
        <v>12.868639175600002</v>
      </c>
      <c r="AH90">
        <v>0</v>
      </c>
      <c r="AI90">
        <v>0</v>
      </c>
      <c r="AJ90">
        <v>0</v>
      </c>
      <c r="AK90">
        <v>15.963931533018126</v>
      </c>
      <c r="AL90">
        <v>0</v>
      </c>
      <c r="AM90">
        <v>0</v>
      </c>
      <c r="AN90">
        <v>0.791825</v>
      </c>
      <c r="AO90">
        <v>0</v>
      </c>
      <c r="AP90">
        <v>7.5660849544324768E-2</v>
      </c>
      <c r="AQ90">
        <v>4.0749456406349198</v>
      </c>
      <c r="AR90">
        <v>1.3041306027173911</v>
      </c>
      <c r="AS90">
        <v>1.3904274718257508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453.4402546149301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4.9199999080975054</v>
      </c>
      <c r="L91">
        <v>205.03402828179176</v>
      </c>
      <c r="M91">
        <v>27.169754561878953</v>
      </c>
      <c r="N91">
        <v>34.882185751978902</v>
      </c>
      <c r="O91">
        <v>0</v>
      </c>
      <c r="P91">
        <v>36.430237733664534</v>
      </c>
      <c r="Q91">
        <v>3.2199026741803283</v>
      </c>
      <c r="R91">
        <v>12.521667411699777</v>
      </c>
      <c r="S91">
        <v>4.3298018588417788</v>
      </c>
      <c r="T91">
        <v>0</v>
      </c>
      <c r="U91">
        <v>24.739877377093098</v>
      </c>
      <c r="V91">
        <v>5.3575105300515178</v>
      </c>
      <c r="W91">
        <v>13.705014935989258</v>
      </c>
      <c r="X91">
        <v>43.768622224925373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0.56831913203429474</v>
      </c>
      <c r="AF91">
        <v>2.6206783772819473</v>
      </c>
      <c r="AG91">
        <v>12.868639175600002</v>
      </c>
      <c r="AH91">
        <v>0</v>
      </c>
      <c r="AI91">
        <v>0</v>
      </c>
      <c r="AJ91">
        <v>0</v>
      </c>
      <c r="AK91">
        <v>15.963931533018126</v>
      </c>
      <c r="AL91">
        <v>0</v>
      </c>
      <c r="AM91">
        <v>0</v>
      </c>
      <c r="AN91">
        <v>0.791825</v>
      </c>
      <c r="AO91">
        <v>0</v>
      </c>
      <c r="AP91">
        <v>7.5660849544324768E-2</v>
      </c>
      <c r="AQ91">
        <v>4.0749456406349198</v>
      </c>
      <c r="AR91">
        <v>0.81508155000000004</v>
      </c>
      <c r="AS91">
        <v>1.3904274718257508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455.24811198013202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4.9199999080975054</v>
      </c>
      <c r="L92">
        <v>205.03402828179176</v>
      </c>
      <c r="M92">
        <v>27.169754561878953</v>
      </c>
      <c r="N92">
        <v>34.882185751978902</v>
      </c>
      <c r="O92">
        <v>0</v>
      </c>
      <c r="P92">
        <v>36.430237733664534</v>
      </c>
      <c r="Q92">
        <v>3.2199026741803283</v>
      </c>
      <c r="R92">
        <v>6.7367236295566499</v>
      </c>
      <c r="S92">
        <v>4.3298018588417788</v>
      </c>
      <c r="T92">
        <v>0</v>
      </c>
      <c r="U92">
        <v>24.739877377093098</v>
      </c>
      <c r="V92">
        <v>5.3575105300515178</v>
      </c>
      <c r="W92">
        <v>13.705014935989258</v>
      </c>
      <c r="X92">
        <v>44.99953764084507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0.56831913203429474</v>
      </c>
      <c r="AF92">
        <v>2.6206783772819473</v>
      </c>
      <c r="AG92">
        <v>12.868639175600002</v>
      </c>
      <c r="AH92">
        <v>0</v>
      </c>
      <c r="AI92">
        <v>0</v>
      </c>
      <c r="AJ92">
        <v>0</v>
      </c>
      <c r="AK92">
        <v>15.963931533018126</v>
      </c>
      <c r="AL92">
        <v>0</v>
      </c>
      <c r="AM92">
        <v>0</v>
      </c>
      <c r="AN92">
        <v>0.791825</v>
      </c>
      <c r="AO92">
        <v>0</v>
      </c>
      <c r="AP92">
        <v>7.5660849544324768E-2</v>
      </c>
      <c r="AQ92">
        <v>4.0749456406349198</v>
      </c>
      <c r="AR92">
        <v>0.81508155000000004</v>
      </c>
      <c r="AS92">
        <v>1.3904274718257508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450.69408361390862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4.9199726257689109</v>
      </c>
      <c r="L93">
        <v>205.03402828179176</v>
      </c>
      <c r="M93">
        <v>27.169754561878953</v>
      </c>
      <c r="N93">
        <v>34.882185751978902</v>
      </c>
      <c r="O93">
        <v>0</v>
      </c>
      <c r="P93">
        <v>36.430237733664534</v>
      </c>
      <c r="Q93">
        <v>3.2199026741803283</v>
      </c>
      <c r="R93">
        <v>6.7367236295566499</v>
      </c>
      <c r="S93">
        <v>4.3298018588417788</v>
      </c>
      <c r="T93">
        <v>0</v>
      </c>
      <c r="U93">
        <v>24.739877377093098</v>
      </c>
      <c r="V93">
        <v>5.3575105300515178</v>
      </c>
      <c r="W93">
        <v>13.705014935989258</v>
      </c>
      <c r="X93">
        <v>44.99953764084507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0.56831913203429474</v>
      </c>
      <c r="AF93">
        <v>2.6206783772819473</v>
      </c>
      <c r="AG93">
        <v>12.868639175600002</v>
      </c>
      <c r="AH93">
        <v>0</v>
      </c>
      <c r="AI93">
        <v>0</v>
      </c>
      <c r="AJ93">
        <v>0</v>
      </c>
      <c r="AK93">
        <v>15.963931533018126</v>
      </c>
      <c r="AL93">
        <v>0</v>
      </c>
      <c r="AM93">
        <v>0</v>
      </c>
      <c r="AN93">
        <v>0.791825</v>
      </c>
      <c r="AO93">
        <v>0</v>
      </c>
      <c r="AP93">
        <v>7.5660849544324768E-2</v>
      </c>
      <c r="AQ93">
        <v>0</v>
      </c>
      <c r="AR93">
        <v>0.81508155000000004</v>
      </c>
      <c r="AS93">
        <v>1.3904274718257508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446.61911069094515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4.9199726257689109</v>
      </c>
      <c r="L94">
        <v>205.03402828179176</v>
      </c>
      <c r="M94">
        <v>27.169754561878953</v>
      </c>
      <c r="N94">
        <v>34.882185751978902</v>
      </c>
      <c r="O94">
        <v>0</v>
      </c>
      <c r="P94">
        <v>36.430237733664534</v>
      </c>
      <c r="Q94">
        <v>3.2199026741803283</v>
      </c>
      <c r="R94">
        <v>6.7367236295566499</v>
      </c>
      <c r="S94">
        <v>4.3298018588417788</v>
      </c>
      <c r="T94">
        <v>0</v>
      </c>
      <c r="U94">
        <v>24.739877377093098</v>
      </c>
      <c r="V94">
        <v>5.3575105300515178</v>
      </c>
      <c r="W94">
        <v>13.705014935989258</v>
      </c>
      <c r="X94">
        <v>44.99953764084507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0.56831913203429474</v>
      </c>
      <c r="AF94">
        <v>2.6206783772819473</v>
      </c>
      <c r="AG94">
        <v>12.868639175600002</v>
      </c>
      <c r="AH94">
        <v>0</v>
      </c>
      <c r="AI94">
        <v>0</v>
      </c>
      <c r="AJ94">
        <v>0</v>
      </c>
      <c r="AK94">
        <v>15.963931533018126</v>
      </c>
      <c r="AL94">
        <v>0</v>
      </c>
      <c r="AM94">
        <v>0</v>
      </c>
      <c r="AN94">
        <v>0.791825</v>
      </c>
      <c r="AO94">
        <v>0</v>
      </c>
      <c r="AP94">
        <v>7.5660849544324768E-2</v>
      </c>
      <c r="AQ94">
        <v>0</v>
      </c>
      <c r="AR94">
        <v>0.81508155000000004</v>
      </c>
      <c r="AS94">
        <v>1.3904274718257508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446.61911069094515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4.9199726257689109</v>
      </c>
      <c r="L95">
        <v>205.03583738067471</v>
      </c>
      <c r="M95">
        <v>27.169754561878953</v>
      </c>
      <c r="N95">
        <v>34.882185751978902</v>
      </c>
      <c r="O95">
        <v>0</v>
      </c>
      <c r="P95">
        <v>36.430237733664534</v>
      </c>
      <c r="Q95">
        <v>3.2248179894490039</v>
      </c>
      <c r="R95">
        <v>9.3385265873850187</v>
      </c>
      <c r="S95">
        <v>4.3300870643431635</v>
      </c>
      <c r="T95">
        <v>0</v>
      </c>
      <c r="U95">
        <v>24.739877377093098</v>
      </c>
      <c r="V95">
        <v>5.5682806973923586</v>
      </c>
      <c r="W95">
        <v>13.98802971982874</v>
      </c>
      <c r="X95">
        <v>38.941648551948049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0.56831913203429474</v>
      </c>
      <c r="AF95">
        <v>2.6206783772819473</v>
      </c>
      <c r="AG95">
        <v>12.868639175600002</v>
      </c>
      <c r="AH95">
        <v>0</v>
      </c>
      <c r="AI95">
        <v>0</v>
      </c>
      <c r="AJ95">
        <v>0</v>
      </c>
      <c r="AK95">
        <v>15.963931533018126</v>
      </c>
      <c r="AL95">
        <v>0</v>
      </c>
      <c r="AM95">
        <v>0</v>
      </c>
      <c r="AN95">
        <v>0.791825</v>
      </c>
      <c r="AO95">
        <v>0</v>
      </c>
      <c r="AP95">
        <v>7.5660849544324768E-2</v>
      </c>
      <c r="AQ95">
        <v>0</v>
      </c>
      <c r="AR95">
        <v>0.81508155000000004</v>
      </c>
      <c r="AS95">
        <v>1.3904274718257508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443.66381913070978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4.9199726257689109</v>
      </c>
      <c r="L96">
        <v>205.03583738067471</v>
      </c>
      <c r="M96">
        <v>27.169754561878953</v>
      </c>
      <c r="N96">
        <v>34.882185751978902</v>
      </c>
      <c r="O96">
        <v>0</v>
      </c>
      <c r="P96">
        <v>36.430237733664534</v>
      </c>
      <c r="Q96">
        <v>3.2248179894490039</v>
      </c>
      <c r="R96">
        <v>6.8423856869936035</v>
      </c>
      <c r="S96">
        <v>4.3300870643431635</v>
      </c>
      <c r="T96">
        <v>0</v>
      </c>
      <c r="U96">
        <v>24.739877377093098</v>
      </c>
      <c r="V96">
        <v>5.5682806973923586</v>
      </c>
      <c r="W96">
        <v>13.705922201857417</v>
      </c>
      <c r="X96">
        <v>38.941648551948049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0.56831913203429474</v>
      </c>
      <c r="AF96">
        <v>2.6206783772819473</v>
      </c>
      <c r="AG96">
        <v>12.868639175600002</v>
      </c>
      <c r="AH96">
        <v>0</v>
      </c>
      <c r="AI96">
        <v>0</v>
      </c>
      <c r="AJ96">
        <v>0</v>
      </c>
      <c r="AK96">
        <v>15.963931533018126</v>
      </c>
      <c r="AL96">
        <v>0</v>
      </c>
      <c r="AM96">
        <v>0</v>
      </c>
      <c r="AN96">
        <v>0.791825</v>
      </c>
      <c r="AO96">
        <v>0</v>
      </c>
      <c r="AP96">
        <v>7.5660849544324768E-2</v>
      </c>
      <c r="AQ96">
        <v>0</v>
      </c>
      <c r="AR96">
        <v>0.81508155000000004</v>
      </c>
      <c r="AS96">
        <v>1.3904274718257508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440.88557071234703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4.9199726257689109</v>
      </c>
      <c r="L97">
        <v>205.03583738067471</v>
      </c>
      <c r="M97">
        <v>27.169754561878953</v>
      </c>
      <c r="N97">
        <v>34.882185751978902</v>
      </c>
      <c r="O97">
        <v>0</v>
      </c>
      <c r="P97">
        <v>36.430237733664534</v>
      </c>
      <c r="Q97">
        <v>3.2248179894490039</v>
      </c>
      <c r="R97">
        <v>6.7377834703591519</v>
      </c>
      <c r="S97">
        <v>4.3300870643431635</v>
      </c>
      <c r="T97">
        <v>0</v>
      </c>
      <c r="U97">
        <v>24.739877377093098</v>
      </c>
      <c r="V97">
        <v>5.5682806973923586</v>
      </c>
      <c r="W97">
        <v>13.705922201857417</v>
      </c>
      <c r="X97">
        <v>38.941648551948049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0.56831913203429474</v>
      </c>
      <c r="AF97">
        <v>2.6206783772819473</v>
      </c>
      <c r="AG97">
        <v>12.868639175600002</v>
      </c>
      <c r="AH97">
        <v>0</v>
      </c>
      <c r="AI97">
        <v>0</v>
      </c>
      <c r="AJ97">
        <v>0</v>
      </c>
      <c r="AK97">
        <v>15.963931533018126</v>
      </c>
      <c r="AL97">
        <v>0</v>
      </c>
      <c r="AM97">
        <v>0</v>
      </c>
      <c r="AN97">
        <v>0.791825</v>
      </c>
      <c r="AO97">
        <v>0</v>
      </c>
      <c r="AP97">
        <v>7.5660849544324768E-2</v>
      </c>
      <c r="AQ97">
        <v>0</v>
      </c>
      <c r="AR97">
        <v>0.81508155000000004</v>
      </c>
      <c r="AS97">
        <v>1.3904274718257508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440.78096849571256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4.9199726257689109</v>
      </c>
      <c r="L98">
        <v>205.03583738067471</v>
      </c>
      <c r="M98">
        <v>27.169754561878953</v>
      </c>
      <c r="N98">
        <v>34.882185751978902</v>
      </c>
      <c r="O98">
        <v>0</v>
      </c>
      <c r="P98">
        <v>36.430237733664534</v>
      </c>
      <c r="Q98">
        <v>3.2248179894490039</v>
      </c>
      <c r="R98">
        <v>12.521344772853187</v>
      </c>
      <c r="S98">
        <v>7.7909709951033728</v>
      </c>
      <c r="T98">
        <v>0</v>
      </c>
      <c r="U98">
        <v>24.739877377093098</v>
      </c>
      <c r="V98">
        <v>5.5682806973923586</v>
      </c>
      <c r="W98">
        <v>13.705922201857417</v>
      </c>
      <c r="X98">
        <v>38.941648551948049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0.56831913203429474</v>
      </c>
      <c r="AF98">
        <v>2.6206783772819473</v>
      </c>
      <c r="AG98">
        <v>12.868639175600002</v>
      </c>
      <c r="AH98">
        <v>0</v>
      </c>
      <c r="AI98">
        <v>0</v>
      </c>
      <c r="AJ98">
        <v>0</v>
      </c>
      <c r="AK98">
        <v>15.963931533018126</v>
      </c>
      <c r="AL98">
        <v>0</v>
      </c>
      <c r="AM98">
        <v>0</v>
      </c>
      <c r="AN98">
        <v>0.791825</v>
      </c>
      <c r="AO98">
        <v>0</v>
      </c>
      <c r="AP98">
        <v>7.5660849544324768E-2</v>
      </c>
      <c r="AQ98">
        <v>0</v>
      </c>
      <c r="AR98">
        <v>0.81508155000000004</v>
      </c>
      <c r="AS98">
        <v>1.3904274718257508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450.02541372896678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0.15337514465994304</v>
      </c>
      <c r="L99">
        <f t="shared" si="2"/>
        <v>6.813335974675228</v>
      </c>
      <c r="M99">
        <f t="shared" si="2"/>
        <v>0.65207386094130126</v>
      </c>
      <c r="N99">
        <f t="shared" si="2"/>
        <v>0.83717245804749185</v>
      </c>
      <c r="O99">
        <f t="shared" si="2"/>
        <v>0</v>
      </c>
      <c r="P99">
        <f t="shared" si="2"/>
        <v>0.8789451754340798</v>
      </c>
      <c r="Q99">
        <f t="shared" si="2"/>
        <v>7.2893207757562598E-2</v>
      </c>
      <c r="R99">
        <f t="shared" si="2"/>
        <v>0.25108036520493643</v>
      </c>
      <c r="S99">
        <f t="shared" si="2"/>
        <v>0.15167618414538328</v>
      </c>
      <c r="T99">
        <f t="shared" si="2"/>
        <v>0</v>
      </c>
      <c r="U99">
        <f t="shared" si="2"/>
        <v>0.59375705705023474</v>
      </c>
      <c r="V99">
        <f t="shared" si="2"/>
        <v>0.13039476496817778</v>
      </c>
      <c r="W99">
        <f t="shared" si="2"/>
        <v>0.29883427127656692</v>
      </c>
      <c r="X99">
        <f t="shared" si="2"/>
        <v>0.83830006827499348</v>
      </c>
      <c r="Y99">
        <f t="shared" si="2"/>
        <v>0</v>
      </c>
      <c r="Z99">
        <f t="shared" si="2"/>
        <v>1.9102147005681816E-2</v>
      </c>
      <c r="AA99">
        <f t="shared" si="2"/>
        <v>2.4913359854113928E-2</v>
      </c>
      <c r="AB99">
        <f t="shared" si="2"/>
        <v>3.0149806260315076E-2</v>
      </c>
      <c r="AC99">
        <f t="shared" si="2"/>
        <v>0</v>
      </c>
      <c r="AD99">
        <f t="shared" si="2"/>
        <v>2.4374888042997728E-2</v>
      </c>
      <c r="AE99">
        <f t="shared" si="2"/>
        <v>7.3367716298675015E-2</v>
      </c>
      <c r="AF99">
        <f t="shared" si="2"/>
        <v>8.284255765466518E-2</v>
      </c>
      <c r="AG99">
        <f t="shared" si="2"/>
        <v>0.30884734021440047</v>
      </c>
      <c r="AH99">
        <f t="shared" si="2"/>
        <v>0.15727456324374342</v>
      </c>
      <c r="AI99">
        <f t="shared" si="2"/>
        <v>0</v>
      </c>
      <c r="AJ99">
        <f t="shared" si="2"/>
        <v>0</v>
      </c>
      <c r="AK99">
        <f t="shared" si="2"/>
        <v>0.38313435679243596</v>
      </c>
      <c r="AL99">
        <f t="shared" si="2"/>
        <v>0</v>
      </c>
      <c r="AM99">
        <f t="shared" si="2"/>
        <v>1.4173224200112531E-2</v>
      </c>
      <c r="AN99">
        <f t="shared" si="2"/>
        <v>1.9003800000000032E-2</v>
      </c>
      <c r="AO99">
        <f t="shared" si="2"/>
        <v>0</v>
      </c>
      <c r="AP99">
        <f t="shared" si="2"/>
        <v>2.4778937429577532E-3</v>
      </c>
      <c r="AQ99">
        <f t="shared" si="2"/>
        <v>0.14141364087670638</v>
      </c>
      <c r="AR99">
        <f t="shared" si="2"/>
        <v>5.0983351243953777E-2</v>
      </c>
      <c r="AS99">
        <f t="shared" si="2"/>
        <v>4.9121817990224408E-2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13.053018995856879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19.252016999999999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19.252016999999999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19.187878000000001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19.187878000000001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16.632512999999999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16.632512999999999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14.202904999999999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14.202904999999999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14.460368000000001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14.460368000000001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14.135538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14.135538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15.044473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15.044473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14.925777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14.925777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13.762404999999999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13.762404999999999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13.844493999999999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13.844493999999999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16.197156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16.197156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17.801835000000001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17.801835000000001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18.281262999999999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18.281262999999999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16.323920999999999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16.323920999999999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16.002925000000001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16.002925000000001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19.252016999999999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19.252016999999999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19.252016999999999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19.252016999999999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19.252016999999999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19.252016999999999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19.252016999999999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19.252016999999999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19.252016999999999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19.252016999999999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19.252016999999999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19.252016999999999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19.252016999999999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19.252016999999999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19.252016999999999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19.252016999999999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19.252016999999999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19.252016999999999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19.252016999999999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19.252016999999999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19.252016999999999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19.252016999999999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19.252016999999999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19.252016999999999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19.252016999999999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19.252016999999999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19.252016999999999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19.252016999999999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19.252016999999999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19.252016999999999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19.252016999999999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19.252016999999999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19.252016999999999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19.252016999999999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19.252016999999999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19.252016999999999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19.252016999999999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19.252016999999999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19.252016999999999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19.252016999999999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19.252016999999999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19.252016999999999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19.252016999999999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19.252016999999999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19.252016999999999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19.252016999999999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19.252016999999999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19.252016999999999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19.252016999999999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19.252016999999999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19.252016999999999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19.252016999999999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19.252016999999999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19.252016999999999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19.252016999999999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19.252016999999999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19.252016999999999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19.252016999999999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19.252016999999999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19.252016999999999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19.252016999999999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19.252016999999999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19.252016999999999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19.252016999999999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19.252016999999999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19.252016999999999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19.252016999999999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19.252016999999999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19.252016999999999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19.252016999999999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19.252016999999999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19.252016999999999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19.252016999999999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19.252016999999999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19.252016999999999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19.252016999999999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19.252016999999999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19.252016999999999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19.252016999999999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19.252016999999999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19.252016999999999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19.252016999999999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19.252016999999999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19.252016999999999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19.252016999999999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19.252016999999999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19.252016999999999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19.252016999999999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19.252016999999999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19.252016999999999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19.252016999999999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19.252016999999999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19.252016999999999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19.252016999999999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19.252016999999999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19.252016999999999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19.252016999999999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19.252016999999999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19.252016999999999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19.252016999999999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19.252016999999999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19.252016999999999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19.252016999999999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19.252016999999999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19.252016999999999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19.252016999999999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19.252016999999999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19.252016999999999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19.252016999999999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19.252016999999999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19.252016999999999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19.252016999999999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19.252016999999999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19.252016999999999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19.252016999999999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19.252016999999999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19.252016999999999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19.252016999999999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19.252016999999999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19.252016999999999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19.252016999999999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19.252016999999999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19.252016999999999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19.252016999999999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19.252016999999999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19.252016999999999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19.252016999999999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19.252016999999999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19.252016999999999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19.252016999999999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19.252016999999999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19.252016999999999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19.252016999999999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19.252016999999999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19.252016999999999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19.252016999999999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19.252016999999999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19.252016999999999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19.252016999999999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19.252016999999999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19.252016999999999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19.252016999999999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19.252016999999999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19.252016999999999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19.252016999999999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19.252016999999999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19.252016999999999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19.252016999999999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19.252016999999999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19.252016999999999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19.252016999999999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19.252016999999999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19.252016999999999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19.252016999999999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19.252016999999999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19.252016999999999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19.252016999999999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19.252016999999999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19.252016999999999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19.252016999999999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19.252016999999999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19.252016999999999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0.44986721125000045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0.44986721125000045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269.52999999999997</v>
      </c>
      <c r="L3" s="200">
        <v>3.85</v>
      </c>
      <c r="M3" s="200">
        <v>32.729999999999997</v>
      </c>
      <c r="N3" s="200">
        <v>49.94</v>
      </c>
      <c r="O3" s="200">
        <v>35.270000000000003</v>
      </c>
      <c r="P3" s="200">
        <v>23.89</v>
      </c>
      <c r="Q3" s="200">
        <v>3.85</v>
      </c>
      <c r="R3" s="200">
        <v>10</v>
      </c>
      <c r="S3" s="200">
        <v>6.74</v>
      </c>
      <c r="T3" s="200">
        <v>0</v>
      </c>
      <c r="U3" s="200">
        <v>59.79</v>
      </c>
      <c r="V3" s="200">
        <v>5.0999999999999996</v>
      </c>
      <c r="W3" s="200">
        <v>11</v>
      </c>
      <c r="X3" s="200">
        <v>34.590000000000003</v>
      </c>
      <c r="Y3" s="200">
        <v>0</v>
      </c>
      <c r="Z3">
        <v>0</v>
      </c>
      <c r="AA3" s="200">
        <v>15.23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134.61000000000001</v>
      </c>
      <c r="AJ3" s="200">
        <v>0</v>
      </c>
      <c r="AK3" s="200">
        <v>0</v>
      </c>
      <c r="AL3" s="200">
        <v>0</v>
      </c>
      <c r="AM3" s="200">
        <v>0</v>
      </c>
      <c r="AN3" s="200">
        <v>30</v>
      </c>
      <c r="AO3">
        <v>0</v>
      </c>
      <c r="AP3" s="200">
        <v>96.26</v>
      </c>
      <c r="AQ3" s="200">
        <v>14.44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269.52999999999997</v>
      </c>
      <c r="L4" s="200">
        <v>3.85</v>
      </c>
      <c r="M4" s="200">
        <v>32.729999999999997</v>
      </c>
      <c r="N4" s="200">
        <v>49.94</v>
      </c>
      <c r="O4" s="200">
        <v>35.270000000000003</v>
      </c>
      <c r="P4" s="200">
        <v>23.89</v>
      </c>
      <c r="Q4" s="200">
        <v>3.85</v>
      </c>
      <c r="R4" s="200">
        <v>8.2100000000000009</v>
      </c>
      <c r="S4" s="200">
        <v>6.74</v>
      </c>
      <c r="T4" s="200">
        <v>0</v>
      </c>
      <c r="U4" s="200">
        <v>59.79</v>
      </c>
      <c r="V4" s="200">
        <v>5.0999999999999996</v>
      </c>
      <c r="W4" s="200">
        <v>10.79</v>
      </c>
      <c r="X4" s="200">
        <v>27.67</v>
      </c>
      <c r="Y4" s="200">
        <v>0</v>
      </c>
      <c r="Z4">
        <v>0</v>
      </c>
      <c r="AA4" s="200">
        <v>15.23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134.61000000000001</v>
      </c>
      <c r="AJ4" s="200">
        <v>0</v>
      </c>
      <c r="AK4" s="200">
        <v>0</v>
      </c>
      <c r="AL4" s="200">
        <v>0</v>
      </c>
      <c r="AM4" s="200">
        <v>0</v>
      </c>
      <c r="AN4" s="200">
        <v>30</v>
      </c>
      <c r="AO4">
        <v>0</v>
      </c>
      <c r="AP4" s="200">
        <v>67.38</v>
      </c>
      <c r="AQ4" s="200">
        <v>14.44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269.52999999999997</v>
      </c>
      <c r="L5" s="200">
        <v>3.85</v>
      </c>
      <c r="M5" s="200">
        <v>61.39</v>
      </c>
      <c r="N5" s="200">
        <v>49.94</v>
      </c>
      <c r="O5" s="200">
        <v>35.270000000000003</v>
      </c>
      <c r="P5" s="200">
        <v>23.89</v>
      </c>
      <c r="Q5" s="200">
        <v>3.85</v>
      </c>
      <c r="R5" s="200">
        <v>10</v>
      </c>
      <c r="S5" s="200">
        <v>6.74</v>
      </c>
      <c r="T5" s="200">
        <v>0</v>
      </c>
      <c r="U5" s="200">
        <v>59.79</v>
      </c>
      <c r="V5" s="200">
        <v>5.3</v>
      </c>
      <c r="W5" s="200">
        <v>11</v>
      </c>
      <c r="X5" s="200">
        <v>34.590000000000003</v>
      </c>
      <c r="Y5" s="200">
        <v>0</v>
      </c>
      <c r="Z5">
        <v>0</v>
      </c>
      <c r="AA5" s="200">
        <v>15.23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134.61000000000001</v>
      </c>
      <c r="AJ5" s="200">
        <v>0</v>
      </c>
      <c r="AK5" s="200">
        <v>0</v>
      </c>
      <c r="AL5" s="200">
        <v>0</v>
      </c>
      <c r="AM5" s="200">
        <v>0</v>
      </c>
      <c r="AN5" s="200">
        <v>30</v>
      </c>
      <c r="AO5">
        <v>0</v>
      </c>
      <c r="AP5" s="200">
        <v>57.76</v>
      </c>
      <c r="AQ5" s="200">
        <v>14.44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269.52999999999997</v>
      </c>
      <c r="L6" s="200">
        <v>3.85</v>
      </c>
      <c r="M6" s="200">
        <v>61.39</v>
      </c>
      <c r="N6" s="200">
        <v>49.94</v>
      </c>
      <c r="O6" s="200">
        <v>35.270000000000003</v>
      </c>
      <c r="P6" s="200">
        <v>23.89</v>
      </c>
      <c r="Q6" s="200">
        <v>3.85</v>
      </c>
      <c r="R6" s="200">
        <v>10</v>
      </c>
      <c r="S6" s="200">
        <v>6.74</v>
      </c>
      <c r="T6" s="200">
        <v>0</v>
      </c>
      <c r="U6" s="200">
        <v>59.79</v>
      </c>
      <c r="V6" s="200">
        <v>5.0999999999999996</v>
      </c>
      <c r="W6" s="200">
        <v>11</v>
      </c>
      <c r="X6" s="200">
        <v>34.590000000000003</v>
      </c>
      <c r="Y6" s="200">
        <v>0</v>
      </c>
      <c r="Z6">
        <v>0</v>
      </c>
      <c r="AA6" s="200">
        <v>15.23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134.61000000000001</v>
      </c>
      <c r="AJ6" s="200">
        <v>0</v>
      </c>
      <c r="AK6" s="200">
        <v>0</v>
      </c>
      <c r="AL6" s="200">
        <v>0</v>
      </c>
      <c r="AM6" s="200">
        <v>0</v>
      </c>
      <c r="AN6" s="200">
        <v>30</v>
      </c>
      <c r="AO6">
        <v>0</v>
      </c>
      <c r="AP6" s="200">
        <v>57.76</v>
      </c>
      <c r="AQ6" s="200">
        <v>14.44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269.52999999999997</v>
      </c>
      <c r="L7" s="200">
        <v>3.85</v>
      </c>
      <c r="M7" s="200">
        <v>61.39</v>
      </c>
      <c r="N7" s="200">
        <v>49.94</v>
      </c>
      <c r="O7" s="200">
        <v>35.270000000000003</v>
      </c>
      <c r="P7" s="200">
        <v>23.89</v>
      </c>
      <c r="Q7" s="200">
        <v>3.85</v>
      </c>
      <c r="R7" s="200">
        <v>10</v>
      </c>
      <c r="S7" s="200">
        <v>6.74</v>
      </c>
      <c r="T7" s="200">
        <v>0</v>
      </c>
      <c r="U7" s="200">
        <v>59.79</v>
      </c>
      <c r="V7" s="200">
        <v>5.0999999999999996</v>
      </c>
      <c r="W7" s="200">
        <v>11</v>
      </c>
      <c r="X7" s="200">
        <v>34.590000000000003</v>
      </c>
      <c r="Y7" s="200">
        <v>0</v>
      </c>
      <c r="Z7">
        <v>0</v>
      </c>
      <c r="AA7" s="200">
        <v>15.23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134.61000000000001</v>
      </c>
      <c r="AJ7" s="200">
        <v>0</v>
      </c>
      <c r="AK7" s="200">
        <v>0</v>
      </c>
      <c r="AL7" s="200">
        <v>0</v>
      </c>
      <c r="AM7" s="200">
        <v>0</v>
      </c>
      <c r="AN7" s="200">
        <v>30</v>
      </c>
      <c r="AO7">
        <v>0</v>
      </c>
      <c r="AP7" s="200">
        <v>57.76</v>
      </c>
      <c r="AQ7" s="200">
        <v>14.44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269.52999999999997</v>
      </c>
      <c r="L8" s="200">
        <v>3.85</v>
      </c>
      <c r="M8" s="200">
        <v>61.39</v>
      </c>
      <c r="N8" s="200">
        <v>49.94</v>
      </c>
      <c r="O8" s="200">
        <v>35.270000000000003</v>
      </c>
      <c r="P8" s="200">
        <v>23.89</v>
      </c>
      <c r="Q8" s="200">
        <v>3.85</v>
      </c>
      <c r="R8" s="200">
        <v>10</v>
      </c>
      <c r="S8" s="200">
        <v>6.74</v>
      </c>
      <c r="T8" s="200">
        <v>0</v>
      </c>
      <c r="U8" s="200">
        <v>59.79</v>
      </c>
      <c r="V8" s="200">
        <v>5.0999999999999996</v>
      </c>
      <c r="W8" s="200">
        <v>11</v>
      </c>
      <c r="X8" s="200">
        <v>34.590000000000003</v>
      </c>
      <c r="Y8" s="200">
        <v>0</v>
      </c>
      <c r="Z8">
        <v>0</v>
      </c>
      <c r="AA8" s="200">
        <v>15.23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134.61000000000001</v>
      </c>
      <c r="AJ8" s="200">
        <v>0</v>
      </c>
      <c r="AK8" s="200">
        <v>0</v>
      </c>
      <c r="AL8" s="200">
        <v>0</v>
      </c>
      <c r="AM8" s="200">
        <v>0</v>
      </c>
      <c r="AN8" s="200">
        <v>30</v>
      </c>
      <c r="AO8">
        <v>0</v>
      </c>
      <c r="AP8" s="200">
        <v>57.76</v>
      </c>
      <c r="AQ8" s="200">
        <v>14.44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269.52999999999997</v>
      </c>
      <c r="L9" s="200">
        <v>3.85</v>
      </c>
      <c r="M9" s="200">
        <v>61.39</v>
      </c>
      <c r="N9" s="200">
        <v>49.94</v>
      </c>
      <c r="O9" s="200">
        <v>35.270000000000003</v>
      </c>
      <c r="P9" s="200">
        <v>23.89</v>
      </c>
      <c r="Q9" s="200">
        <v>3.85</v>
      </c>
      <c r="R9" s="200">
        <v>10</v>
      </c>
      <c r="S9" s="200">
        <v>6.74</v>
      </c>
      <c r="T9" s="200">
        <v>0</v>
      </c>
      <c r="U9" s="200">
        <v>59.79</v>
      </c>
      <c r="V9" s="200">
        <v>5.0999999999999996</v>
      </c>
      <c r="W9" s="200">
        <v>11</v>
      </c>
      <c r="X9" s="200">
        <v>34.590000000000003</v>
      </c>
      <c r="Y9" s="200">
        <v>0</v>
      </c>
      <c r="Z9">
        <v>0</v>
      </c>
      <c r="AA9" s="200">
        <v>15.23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134.61000000000001</v>
      </c>
      <c r="AJ9" s="200">
        <v>0</v>
      </c>
      <c r="AK9" s="200">
        <v>0</v>
      </c>
      <c r="AL9" s="200">
        <v>0</v>
      </c>
      <c r="AM9" s="200">
        <v>0</v>
      </c>
      <c r="AN9" s="200">
        <v>30</v>
      </c>
      <c r="AO9">
        <v>0</v>
      </c>
      <c r="AP9" s="200">
        <v>57.76</v>
      </c>
      <c r="AQ9" s="200">
        <v>14.44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269.52999999999997</v>
      </c>
      <c r="L10" s="200">
        <v>3.85</v>
      </c>
      <c r="M10" s="200">
        <v>61.39</v>
      </c>
      <c r="N10" s="200">
        <v>49.94</v>
      </c>
      <c r="O10" s="200">
        <v>35.270000000000003</v>
      </c>
      <c r="P10" s="200">
        <v>23.89</v>
      </c>
      <c r="Q10" s="200">
        <v>3.85</v>
      </c>
      <c r="R10" s="200">
        <v>10</v>
      </c>
      <c r="S10" s="200">
        <v>6.74</v>
      </c>
      <c r="T10" s="200">
        <v>0</v>
      </c>
      <c r="U10" s="200">
        <v>59.79</v>
      </c>
      <c r="V10" s="200">
        <v>5.0999999999999996</v>
      </c>
      <c r="W10" s="200">
        <v>11</v>
      </c>
      <c r="X10" s="200">
        <v>34.590000000000003</v>
      </c>
      <c r="Y10" s="200">
        <v>0</v>
      </c>
      <c r="Z10">
        <v>0</v>
      </c>
      <c r="AA10" s="200">
        <v>15.23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134.61000000000001</v>
      </c>
      <c r="AJ10" s="200">
        <v>0</v>
      </c>
      <c r="AK10" s="200">
        <v>0</v>
      </c>
      <c r="AL10" s="200">
        <v>0</v>
      </c>
      <c r="AM10" s="200">
        <v>0</v>
      </c>
      <c r="AN10" s="200">
        <v>30</v>
      </c>
      <c r="AO10">
        <v>0</v>
      </c>
      <c r="AP10" s="200">
        <v>57.76</v>
      </c>
      <c r="AQ10" s="200">
        <v>14.44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269.52999999999997</v>
      </c>
      <c r="L11" s="200">
        <v>3.85</v>
      </c>
      <c r="M11" s="200">
        <v>61.39</v>
      </c>
      <c r="N11" s="200">
        <v>49.94</v>
      </c>
      <c r="O11" s="200">
        <v>35.270000000000003</v>
      </c>
      <c r="P11" s="200">
        <v>23.89</v>
      </c>
      <c r="Q11" s="200">
        <v>3.85</v>
      </c>
      <c r="R11" s="200">
        <v>10</v>
      </c>
      <c r="S11" s="200">
        <v>6.74</v>
      </c>
      <c r="T11" s="200">
        <v>0</v>
      </c>
      <c r="U11" s="200">
        <v>59.79</v>
      </c>
      <c r="V11" s="200">
        <v>5.0999999999999996</v>
      </c>
      <c r="W11" s="200">
        <v>11</v>
      </c>
      <c r="X11" s="200">
        <v>34.590000000000003</v>
      </c>
      <c r="Y11" s="200">
        <v>0</v>
      </c>
      <c r="Z11">
        <v>0</v>
      </c>
      <c r="AA11" s="200">
        <v>15.23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134.61000000000001</v>
      </c>
      <c r="AJ11" s="200">
        <v>0</v>
      </c>
      <c r="AK11" s="200">
        <v>0</v>
      </c>
      <c r="AL11" s="200">
        <v>0</v>
      </c>
      <c r="AM11" s="200">
        <v>0</v>
      </c>
      <c r="AN11" s="200">
        <v>30</v>
      </c>
      <c r="AO11">
        <v>0</v>
      </c>
      <c r="AP11" s="200">
        <v>57.76</v>
      </c>
      <c r="AQ11" s="200">
        <v>14.44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269.52999999999997</v>
      </c>
      <c r="L12" s="200">
        <v>3.85</v>
      </c>
      <c r="M12" s="200">
        <v>61.39</v>
      </c>
      <c r="N12" s="200">
        <v>49.94</v>
      </c>
      <c r="O12" s="200">
        <v>35.270000000000003</v>
      </c>
      <c r="P12" s="200">
        <v>23.89</v>
      </c>
      <c r="Q12" s="200">
        <v>3.85</v>
      </c>
      <c r="R12" s="200">
        <v>10</v>
      </c>
      <c r="S12" s="200">
        <v>6.74</v>
      </c>
      <c r="T12" s="200">
        <v>0</v>
      </c>
      <c r="U12" s="200">
        <v>59.79</v>
      </c>
      <c r="V12" s="200">
        <v>5.0999999999999996</v>
      </c>
      <c r="W12" s="200">
        <v>11</v>
      </c>
      <c r="X12" s="200">
        <v>34.590000000000003</v>
      </c>
      <c r="Y12" s="200">
        <v>0</v>
      </c>
      <c r="Z12">
        <v>0</v>
      </c>
      <c r="AA12" s="200">
        <v>15.23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134.61000000000001</v>
      </c>
      <c r="AJ12" s="200">
        <v>0</v>
      </c>
      <c r="AK12" s="200">
        <v>0</v>
      </c>
      <c r="AL12" s="200">
        <v>0</v>
      </c>
      <c r="AM12" s="200">
        <v>0</v>
      </c>
      <c r="AN12" s="200">
        <v>30</v>
      </c>
      <c r="AO12">
        <v>0</v>
      </c>
      <c r="AP12" s="200">
        <v>57.76</v>
      </c>
      <c r="AQ12" s="200">
        <v>14.44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269.52999999999997</v>
      </c>
      <c r="L13" s="200">
        <v>3.85</v>
      </c>
      <c r="M13" s="200">
        <v>61.39</v>
      </c>
      <c r="N13" s="200">
        <v>49.94</v>
      </c>
      <c r="O13" s="200">
        <v>35.270000000000003</v>
      </c>
      <c r="P13" s="200">
        <v>23.89</v>
      </c>
      <c r="Q13" s="200">
        <v>3.85</v>
      </c>
      <c r="R13" s="200">
        <v>10</v>
      </c>
      <c r="S13" s="200">
        <v>6.74</v>
      </c>
      <c r="T13" s="200">
        <v>0</v>
      </c>
      <c r="U13" s="200">
        <v>59.79</v>
      </c>
      <c r="V13" s="200">
        <v>5.0999999999999996</v>
      </c>
      <c r="W13" s="200">
        <v>11</v>
      </c>
      <c r="X13" s="200">
        <v>34.590000000000003</v>
      </c>
      <c r="Y13" s="200">
        <v>0</v>
      </c>
      <c r="Z13">
        <v>0</v>
      </c>
      <c r="AA13" s="200">
        <v>15.23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134.61000000000001</v>
      </c>
      <c r="AJ13" s="200">
        <v>0</v>
      </c>
      <c r="AK13" s="200">
        <v>0</v>
      </c>
      <c r="AL13" s="200">
        <v>0</v>
      </c>
      <c r="AM13" s="200">
        <v>0</v>
      </c>
      <c r="AN13" s="200">
        <v>30</v>
      </c>
      <c r="AO13">
        <v>0</v>
      </c>
      <c r="AP13" s="200">
        <v>57.76</v>
      </c>
      <c r="AQ13" s="200">
        <v>14.44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269.52999999999997</v>
      </c>
      <c r="L14" s="200">
        <v>3.85</v>
      </c>
      <c r="M14" s="200">
        <v>61.39</v>
      </c>
      <c r="N14" s="200">
        <v>49.94</v>
      </c>
      <c r="O14" s="200">
        <v>35.270000000000003</v>
      </c>
      <c r="P14" s="200">
        <v>23.89</v>
      </c>
      <c r="Q14" s="200">
        <v>3.85</v>
      </c>
      <c r="R14" s="200">
        <v>10</v>
      </c>
      <c r="S14" s="200">
        <v>6.74</v>
      </c>
      <c r="T14" s="200">
        <v>0</v>
      </c>
      <c r="U14" s="200">
        <v>59.79</v>
      </c>
      <c r="V14" s="200">
        <v>5.0999999999999996</v>
      </c>
      <c r="W14" s="200">
        <v>11</v>
      </c>
      <c r="X14" s="200">
        <v>34.590000000000003</v>
      </c>
      <c r="Y14" s="200">
        <v>0</v>
      </c>
      <c r="Z14">
        <v>0</v>
      </c>
      <c r="AA14" s="200">
        <v>15.23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134.61000000000001</v>
      </c>
      <c r="AJ14" s="200">
        <v>0</v>
      </c>
      <c r="AK14" s="200">
        <v>0</v>
      </c>
      <c r="AL14" s="200">
        <v>0</v>
      </c>
      <c r="AM14" s="200">
        <v>0</v>
      </c>
      <c r="AN14" s="200">
        <v>30</v>
      </c>
      <c r="AO14">
        <v>0</v>
      </c>
      <c r="AP14" s="200">
        <v>57.76</v>
      </c>
      <c r="AQ14" s="200">
        <v>14.44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269.52999999999997</v>
      </c>
      <c r="L15" s="200">
        <v>3.85</v>
      </c>
      <c r="M15" s="200">
        <v>61.39</v>
      </c>
      <c r="N15" s="200">
        <v>49.94</v>
      </c>
      <c r="O15" s="200">
        <v>35.270000000000003</v>
      </c>
      <c r="P15" s="200">
        <v>23.89</v>
      </c>
      <c r="Q15" s="200">
        <v>3.85</v>
      </c>
      <c r="R15" s="200">
        <v>10</v>
      </c>
      <c r="S15" s="200">
        <v>6.74</v>
      </c>
      <c r="T15" s="200">
        <v>0</v>
      </c>
      <c r="U15" s="200">
        <v>59.79</v>
      </c>
      <c r="V15" s="200">
        <v>5.0999999999999996</v>
      </c>
      <c r="W15" s="200">
        <v>11</v>
      </c>
      <c r="X15" s="200">
        <v>34.590000000000003</v>
      </c>
      <c r="Y15" s="200">
        <v>0</v>
      </c>
      <c r="Z15">
        <v>0</v>
      </c>
      <c r="AA15" s="200">
        <v>15.73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134.61000000000001</v>
      </c>
      <c r="AJ15" s="200">
        <v>0</v>
      </c>
      <c r="AK15" s="200">
        <v>0</v>
      </c>
      <c r="AL15" s="200">
        <v>0</v>
      </c>
      <c r="AM15" s="200">
        <v>0</v>
      </c>
      <c r="AN15" s="200">
        <v>30</v>
      </c>
      <c r="AO15">
        <v>0</v>
      </c>
      <c r="AP15" s="200">
        <v>57.76</v>
      </c>
      <c r="AQ15" s="200">
        <v>14.44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269.52999999999997</v>
      </c>
      <c r="L16" s="200">
        <v>3.85</v>
      </c>
      <c r="M16" s="200">
        <v>61.39</v>
      </c>
      <c r="N16" s="200">
        <v>49.94</v>
      </c>
      <c r="O16" s="200">
        <v>35.270000000000003</v>
      </c>
      <c r="P16" s="200">
        <v>23.89</v>
      </c>
      <c r="Q16" s="200">
        <v>3.85</v>
      </c>
      <c r="R16" s="200">
        <v>10</v>
      </c>
      <c r="S16" s="200">
        <v>6.74</v>
      </c>
      <c r="T16" s="200">
        <v>0</v>
      </c>
      <c r="U16" s="200">
        <v>59.79</v>
      </c>
      <c r="V16" s="200">
        <v>5.0999999999999996</v>
      </c>
      <c r="W16" s="200">
        <v>11</v>
      </c>
      <c r="X16" s="200">
        <v>34.590000000000003</v>
      </c>
      <c r="Y16" s="200">
        <v>0</v>
      </c>
      <c r="Z16">
        <v>0</v>
      </c>
      <c r="AA16" s="200">
        <v>15.73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134.61000000000001</v>
      </c>
      <c r="AJ16" s="200">
        <v>0</v>
      </c>
      <c r="AK16" s="200">
        <v>0</v>
      </c>
      <c r="AL16" s="200">
        <v>0</v>
      </c>
      <c r="AM16" s="200">
        <v>0</v>
      </c>
      <c r="AN16" s="200">
        <v>30</v>
      </c>
      <c r="AO16">
        <v>0</v>
      </c>
      <c r="AP16" s="200">
        <v>57.76</v>
      </c>
      <c r="AQ16" s="200">
        <v>14.44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269.52999999999997</v>
      </c>
      <c r="L17" s="200">
        <v>3.85</v>
      </c>
      <c r="M17" s="200">
        <v>61.39</v>
      </c>
      <c r="N17" s="200">
        <v>49.94</v>
      </c>
      <c r="O17" s="200">
        <v>35.270000000000003</v>
      </c>
      <c r="P17" s="200">
        <v>23.89</v>
      </c>
      <c r="Q17" s="200">
        <v>3.85</v>
      </c>
      <c r="R17" s="200">
        <v>10</v>
      </c>
      <c r="S17" s="200">
        <v>6.74</v>
      </c>
      <c r="T17" s="200">
        <v>0</v>
      </c>
      <c r="U17" s="200">
        <v>59.79</v>
      </c>
      <c r="V17" s="200">
        <v>5.0999999999999996</v>
      </c>
      <c r="W17" s="200">
        <v>11</v>
      </c>
      <c r="X17" s="200">
        <v>34.590000000000003</v>
      </c>
      <c r="Y17" s="200">
        <v>0</v>
      </c>
      <c r="Z17">
        <v>0</v>
      </c>
      <c r="AA17" s="200">
        <v>15.73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134.61000000000001</v>
      </c>
      <c r="AJ17" s="200">
        <v>0</v>
      </c>
      <c r="AK17" s="200">
        <v>0</v>
      </c>
      <c r="AL17" s="200">
        <v>0</v>
      </c>
      <c r="AM17" s="200">
        <v>0</v>
      </c>
      <c r="AN17" s="200">
        <v>30</v>
      </c>
      <c r="AO17">
        <v>0</v>
      </c>
      <c r="AP17" s="200">
        <v>57.76</v>
      </c>
      <c r="AQ17" s="200">
        <v>14.44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269.52999999999997</v>
      </c>
      <c r="L18" s="200">
        <v>3.85</v>
      </c>
      <c r="M18" s="200">
        <v>61.39</v>
      </c>
      <c r="N18" s="200">
        <v>49.94</v>
      </c>
      <c r="O18" s="200">
        <v>35.270000000000003</v>
      </c>
      <c r="P18" s="200">
        <v>23.89</v>
      </c>
      <c r="Q18" s="200">
        <v>3.85</v>
      </c>
      <c r="R18" s="200">
        <v>10</v>
      </c>
      <c r="S18" s="200">
        <v>6.74</v>
      </c>
      <c r="T18" s="200">
        <v>0</v>
      </c>
      <c r="U18" s="200">
        <v>59.79</v>
      </c>
      <c r="V18" s="200">
        <v>5.0999999999999996</v>
      </c>
      <c r="W18" s="200">
        <v>11</v>
      </c>
      <c r="X18" s="200">
        <v>34.590000000000003</v>
      </c>
      <c r="Y18" s="200">
        <v>0</v>
      </c>
      <c r="Z18">
        <v>0</v>
      </c>
      <c r="AA18" s="200">
        <v>15.73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134.61000000000001</v>
      </c>
      <c r="AJ18" s="200">
        <v>0</v>
      </c>
      <c r="AK18" s="200">
        <v>0</v>
      </c>
      <c r="AL18" s="200">
        <v>0</v>
      </c>
      <c r="AM18" s="200">
        <v>0</v>
      </c>
      <c r="AN18" s="200">
        <v>30</v>
      </c>
      <c r="AO18">
        <v>0</v>
      </c>
      <c r="AP18" s="200">
        <v>57.76</v>
      </c>
      <c r="AQ18" s="200">
        <v>14.44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269.52999999999997</v>
      </c>
      <c r="L19" s="200">
        <v>3.85</v>
      </c>
      <c r="M19" s="200">
        <v>61.39</v>
      </c>
      <c r="N19" s="200">
        <v>49.94</v>
      </c>
      <c r="O19" s="200">
        <v>35.270000000000003</v>
      </c>
      <c r="P19" s="200">
        <v>23.89</v>
      </c>
      <c r="Q19" s="200">
        <v>3.85</v>
      </c>
      <c r="R19" s="200">
        <v>10</v>
      </c>
      <c r="S19" s="200">
        <v>6.74</v>
      </c>
      <c r="T19" s="200">
        <v>0</v>
      </c>
      <c r="U19" s="200">
        <v>59.79</v>
      </c>
      <c r="V19" s="200">
        <v>5.0999999999999996</v>
      </c>
      <c r="W19" s="200">
        <v>11</v>
      </c>
      <c r="X19" s="200">
        <v>34.590000000000003</v>
      </c>
      <c r="Y19" s="200">
        <v>0</v>
      </c>
      <c r="Z19">
        <v>0</v>
      </c>
      <c r="AA19" s="200">
        <v>15.73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134.61000000000001</v>
      </c>
      <c r="AJ19" s="200">
        <v>0</v>
      </c>
      <c r="AK19" s="200">
        <v>0</v>
      </c>
      <c r="AL19" s="200">
        <v>0</v>
      </c>
      <c r="AM19" s="200">
        <v>0</v>
      </c>
      <c r="AN19" s="200">
        <v>30</v>
      </c>
      <c r="AO19">
        <v>0</v>
      </c>
      <c r="AP19" s="200">
        <v>57.76</v>
      </c>
      <c r="AQ19" s="200">
        <v>14.44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269.52999999999997</v>
      </c>
      <c r="L20" s="200">
        <v>3.85</v>
      </c>
      <c r="M20" s="200">
        <v>61.39</v>
      </c>
      <c r="N20" s="200">
        <v>49.94</v>
      </c>
      <c r="O20" s="200">
        <v>35.270000000000003</v>
      </c>
      <c r="P20" s="200">
        <v>23.89</v>
      </c>
      <c r="Q20" s="200">
        <v>3.85</v>
      </c>
      <c r="R20" s="200">
        <v>10</v>
      </c>
      <c r="S20" s="200">
        <v>6.74</v>
      </c>
      <c r="T20" s="200">
        <v>0</v>
      </c>
      <c r="U20" s="200">
        <v>59.79</v>
      </c>
      <c r="V20" s="200">
        <v>5.0999999999999996</v>
      </c>
      <c r="W20" s="200">
        <v>11</v>
      </c>
      <c r="X20" s="200">
        <v>34.590000000000003</v>
      </c>
      <c r="Y20" s="200">
        <v>0</v>
      </c>
      <c r="Z20">
        <v>0</v>
      </c>
      <c r="AA20" s="200">
        <v>15.73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134.61000000000001</v>
      </c>
      <c r="AJ20" s="200">
        <v>0</v>
      </c>
      <c r="AK20" s="200">
        <v>0</v>
      </c>
      <c r="AL20" s="200">
        <v>0</v>
      </c>
      <c r="AM20" s="200">
        <v>0</v>
      </c>
      <c r="AN20" s="200">
        <v>50</v>
      </c>
      <c r="AO20">
        <v>0</v>
      </c>
      <c r="AP20" s="200">
        <v>57.76</v>
      </c>
      <c r="AQ20" s="200">
        <v>14.44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269.52999999999997</v>
      </c>
      <c r="L21" s="200">
        <v>3.85</v>
      </c>
      <c r="M21" s="200">
        <v>61.39</v>
      </c>
      <c r="N21" s="200">
        <v>49.94</v>
      </c>
      <c r="O21" s="200">
        <v>35.270000000000003</v>
      </c>
      <c r="P21" s="200">
        <v>23.89</v>
      </c>
      <c r="Q21" s="200">
        <v>3.85</v>
      </c>
      <c r="R21" s="200">
        <v>10</v>
      </c>
      <c r="S21" s="200">
        <v>6.74</v>
      </c>
      <c r="T21" s="200">
        <v>0</v>
      </c>
      <c r="U21" s="200">
        <v>59.79</v>
      </c>
      <c r="V21" s="200">
        <v>5.0999999999999996</v>
      </c>
      <c r="W21" s="200">
        <v>11</v>
      </c>
      <c r="X21" s="200">
        <v>34.590000000000003</v>
      </c>
      <c r="Y21" s="200">
        <v>0</v>
      </c>
      <c r="Z21">
        <v>0</v>
      </c>
      <c r="AA21" s="200">
        <v>15.73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134.61000000000001</v>
      </c>
      <c r="AJ21" s="200">
        <v>0</v>
      </c>
      <c r="AK21" s="200">
        <v>0</v>
      </c>
      <c r="AL21" s="200">
        <v>0</v>
      </c>
      <c r="AM21" s="200">
        <v>0</v>
      </c>
      <c r="AN21" s="200">
        <v>50</v>
      </c>
      <c r="AO21">
        <v>0</v>
      </c>
      <c r="AP21" s="200">
        <v>57.76</v>
      </c>
      <c r="AQ21" s="200">
        <v>14.44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269.52999999999997</v>
      </c>
      <c r="L22" s="200">
        <v>3.85</v>
      </c>
      <c r="M22" s="200">
        <v>61.39</v>
      </c>
      <c r="N22" s="200">
        <v>49.94</v>
      </c>
      <c r="O22" s="200">
        <v>35.270000000000003</v>
      </c>
      <c r="P22" s="200">
        <v>23.89</v>
      </c>
      <c r="Q22" s="200">
        <v>3.85</v>
      </c>
      <c r="R22" s="200">
        <v>10</v>
      </c>
      <c r="S22" s="200">
        <v>6.74</v>
      </c>
      <c r="T22" s="200">
        <v>0</v>
      </c>
      <c r="U22" s="200">
        <v>59.79</v>
      </c>
      <c r="V22" s="200">
        <v>5.0999999999999996</v>
      </c>
      <c r="W22" s="200">
        <v>11</v>
      </c>
      <c r="X22" s="200">
        <v>34.590000000000003</v>
      </c>
      <c r="Y22" s="200">
        <v>0</v>
      </c>
      <c r="Z22">
        <v>0</v>
      </c>
      <c r="AA22" s="200">
        <v>15.73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134.61000000000001</v>
      </c>
      <c r="AJ22" s="200">
        <v>0</v>
      </c>
      <c r="AK22" s="200">
        <v>0</v>
      </c>
      <c r="AL22" s="200">
        <v>0</v>
      </c>
      <c r="AM22" s="200">
        <v>0</v>
      </c>
      <c r="AN22" s="200">
        <v>50</v>
      </c>
      <c r="AO22">
        <v>0</v>
      </c>
      <c r="AP22" s="200">
        <v>57.76</v>
      </c>
      <c r="AQ22" s="200">
        <v>14.44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298.41000000000003</v>
      </c>
      <c r="L23" s="200">
        <v>3.85</v>
      </c>
      <c r="M23" s="200">
        <v>61.39</v>
      </c>
      <c r="N23" s="200">
        <v>49.94</v>
      </c>
      <c r="O23" s="200">
        <v>35.270000000000003</v>
      </c>
      <c r="P23" s="200">
        <v>23.89</v>
      </c>
      <c r="Q23" s="200">
        <v>3.85</v>
      </c>
      <c r="R23" s="200">
        <v>10</v>
      </c>
      <c r="S23" s="200">
        <v>6.74</v>
      </c>
      <c r="T23" s="200">
        <v>0</v>
      </c>
      <c r="U23" s="200">
        <v>59.79</v>
      </c>
      <c r="V23" s="200">
        <v>2.87</v>
      </c>
      <c r="W23" s="200">
        <v>19.62</v>
      </c>
      <c r="X23" s="200">
        <v>53.22</v>
      </c>
      <c r="Y23" s="200">
        <v>0</v>
      </c>
      <c r="Z23">
        <v>0</v>
      </c>
      <c r="AA23" s="200">
        <v>15.73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134.61000000000001</v>
      </c>
      <c r="AJ23" s="200">
        <v>0</v>
      </c>
      <c r="AK23" s="200">
        <v>0</v>
      </c>
      <c r="AL23" s="200">
        <v>0</v>
      </c>
      <c r="AM23" s="200">
        <v>0</v>
      </c>
      <c r="AN23" s="200">
        <v>50</v>
      </c>
      <c r="AO23">
        <v>0</v>
      </c>
      <c r="AP23" s="200">
        <v>85.91</v>
      </c>
      <c r="AQ23" s="200">
        <v>14.44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356.16</v>
      </c>
      <c r="L24" s="200">
        <v>6.05</v>
      </c>
      <c r="M24" s="200">
        <v>61.39</v>
      </c>
      <c r="N24" s="200">
        <v>49.94</v>
      </c>
      <c r="O24" s="200">
        <v>35.270000000000003</v>
      </c>
      <c r="P24" s="200">
        <v>23.89</v>
      </c>
      <c r="Q24" s="200">
        <v>4.6100000000000003</v>
      </c>
      <c r="R24" s="200">
        <v>17.93</v>
      </c>
      <c r="S24" s="200">
        <v>11.15</v>
      </c>
      <c r="T24" s="200">
        <v>0</v>
      </c>
      <c r="U24" s="200">
        <v>59.79</v>
      </c>
      <c r="V24" s="200">
        <v>5.81</v>
      </c>
      <c r="W24" s="200">
        <v>19.62</v>
      </c>
      <c r="X24" s="200">
        <v>53.22</v>
      </c>
      <c r="Y24" s="200">
        <v>0</v>
      </c>
      <c r="Z24">
        <v>0</v>
      </c>
      <c r="AA24" s="200">
        <v>15.73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134.61000000000001</v>
      </c>
      <c r="AJ24" s="200">
        <v>0</v>
      </c>
      <c r="AK24" s="200">
        <v>0</v>
      </c>
      <c r="AL24" s="200">
        <v>0</v>
      </c>
      <c r="AM24" s="200">
        <v>0</v>
      </c>
      <c r="AN24" s="200">
        <v>50</v>
      </c>
      <c r="AO24">
        <v>0</v>
      </c>
      <c r="AP24" s="200">
        <v>107.72</v>
      </c>
      <c r="AQ24" s="200">
        <v>28.86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413.92</v>
      </c>
      <c r="L25" s="200">
        <v>6.05</v>
      </c>
      <c r="M25" s="200">
        <v>61.39</v>
      </c>
      <c r="N25" s="200">
        <v>49.94</v>
      </c>
      <c r="O25" s="200">
        <v>35.270000000000003</v>
      </c>
      <c r="P25" s="200">
        <v>23.89</v>
      </c>
      <c r="Q25" s="200">
        <v>4.6100000000000003</v>
      </c>
      <c r="R25" s="200">
        <v>17.920000000000002</v>
      </c>
      <c r="S25" s="200">
        <v>11.16</v>
      </c>
      <c r="T25" s="200">
        <v>0</v>
      </c>
      <c r="U25" s="200">
        <v>59.79</v>
      </c>
      <c r="V25" s="200">
        <v>8.49</v>
      </c>
      <c r="W25" s="200">
        <v>19.62</v>
      </c>
      <c r="X25" s="200">
        <v>53.22</v>
      </c>
      <c r="Y25" s="200">
        <v>0</v>
      </c>
      <c r="Z25">
        <v>0</v>
      </c>
      <c r="AA25" s="200">
        <v>15.73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134.61000000000001</v>
      </c>
      <c r="AJ25" s="200">
        <v>0</v>
      </c>
      <c r="AK25" s="200">
        <v>0</v>
      </c>
      <c r="AL25" s="200">
        <v>0</v>
      </c>
      <c r="AM25" s="200">
        <v>100</v>
      </c>
      <c r="AN25" s="200">
        <v>0</v>
      </c>
      <c r="AO25">
        <v>0</v>
      </c>
      <c r="AP25" s="200">
        <v>117.66</v>
      </c>
      <c r="AQ25" s="200">
        <v>38.14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487.94</v>
      </c>
      <c r="L26" s="200">
        <v>6.05</v>
      </c>
      <c r="M26" s="200">
        <v>61.39</v>
      </c>
      <c r="N26" s="200">
        <v>49.94</v>
      </c>
      <c r="O26" s="200">
        <v>35.270000000000003</v>
      </c>
      <c r="P26" s="200">
        <v>23.89</v>
      </c>
      <c r="Q26" s="200">
        <v>4.6100000000000003</v>
      </c>
      <c r="R26" s="200">
        <v>17.920000000000002</v>
      </c>
      <c r="S26" s="200">
        <v>11.16</v>
      </c>
      <c r="T26" s="200">
        <v>0</v>
      </c>
      <c r="U26" s="200">
        <v>59.79</v>
      </c>
      <c r="V26" s="200">
        <v>8.76</v>
      </c>
      <c r="W26" s="200">
        <v>19.62</v>
      </c>
      <c r="X26" s="200">
        <v>55.29</v>
      </c>
      <c r="Y26" s="200">
        <v>0</v>
      </c>
      <c r="Z26">
        <v>0</v>
      </c>
      <c r="AA26" s="200">
        <v>15.73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134.61000000000001</v>
      </c>
      <c r="AJ26" s="200">
        <v>0</v>
      </c>
      <c r="AK26" s="200">
        <v>0</v>
      </c>
      <c r="AL26" s="200">
        <v>0</v>
      </c>
      <c r="AM26" s="200">
        <v>100</v>
      </c>
      <c r="AN26" s="200">
        <v>0</v>
      </c>
      <c r="AO26">
        <v>0</v>
      </c>
      <c r="AP26" s="200">
        <v>117.66</v>
      </c>
      <c r="AQ26" s="200">
        <v>38.14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487.94</v>
      </c>
      <c r="L27" s="200">
        <v>6.05</v>
      </c>
      <c r="M27" s="200">
        <v>61.39</v>
      </c>
      <c r="N27" s="200">
        <v>49.94</v>
      </c>
      <c r="O27" s="200">
        <v>35.270000000000003</v>
      </c>
      <c r="P27" s="200">
        <v>23.89</v>
      </c>
      <c r="Q27" s="200">
        <v>4.6100000000000003</v>
      </c>
      <c r="R27" s="200">
        <v>17.03</v>
      </c>
      <c r="S27" s="200">
        <v>10.93</v>
      </c>
      <c r="T27" s="200">
        <v>0</v>
      </c>
      <c r="U27" s="200">
        <v>59.79</v>
      </c>
      <c r="V27" s="200">
        <v>8.76</v>
      </c>
      <c r="W27" s="200">
        <v>19.62</v>
      </c>
      <c r="X27" s="200">
        <v>53.22</v>
      </c>
      <c r="Y27" s="200">
        <v>0</v>
      </c>
      <c r="Z27">
        <v>0</v>
      </c>
      <c r="AA27" s="200">
        <v>15.23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132.16</v>
      </c>
      <c r="AJ27" s="200">
        <v>0</v>
      </c>
      <c r="AK27" s="200">
        <v>0</v>
      </c>
      <c r="AL27" s="200">
        <v>0</v>
      </c>
      <c r="AM27" s="200">
        <v>150</v>
      </c>
      <c r="AN27" s="200">
        <v>0</v>
      </c>
      <c r="AO27">
        <v>0</v>
      </c>
      <c r="AP27" s="200">
        <v>112.28</v>
      </c>
      <c r="AQ27" s="200">
        <v>35.78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487.94</v>
      </c>
      <c r="L28" s="200">
        <v>6.05</v>
      </c>
      <c r="M28" s="200">
        <v>61.39</v>
      </c>
      <c r="N28" s="200">
        <v>49.94</v>
      </c>
      <c r="O28" s="200">
        <v>35.270000000000003</v>
      </c>
      <c r="P28" s="200">
        <v>23.89</v>
      </c>
      <c r="Q28" s="200">
        <v>4.6100000000000003</v>
      </c>
      <c r="R28" s="200">
        <v>17.920000000000002</v>
      </c>
      <c r="S28" s="200">
        <v>11.16</v>
      </c>
      <c r="T28" s="200">
        <v>0</v>
      </c>
      <c r="U28" s="200">
        <v>59.79</v>
      </c>
      <c r="V28" s="200">
        <v>8.76</v>
      </c>
      <c r="W28" s="200">
        <v>19.62</v>
      </c>
      <c r="X28" s="200">
        <v>53.22</v>
      </c>
      <c r="Y28" s="200">
        <v>0</v>
      </c>
      <c r="Z28">
        <v>0</v>
      </c>
      <c r="AA28" s="200">
        <v>15.23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112.56</v>
      </c>
      <c r="AJ28" s="200">
        <v>0</v>
      </c>
      <c r="AK28" s="200">
        <v>0</v>
      </c>
      <c r="AL28" s="200">
        <v>0</v>
      </c>
      <c r="AM28" s="200">
        <v>150</v>
      </c>
      <c r="AN28" s="200">
        <v>0</v>
      </c>
      <c r="AO28">
        <v>0</v>
      </c>
      <c r="AP28" s="200">
        <v>117.66</v>
      </c>
      <c r="AQ28" s="200">
        <v>38.14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487.73</v>
      </c>
      <c r="L29" s="200">
        <v>6.05</v>
      </c>
      <c r="M29" s="200">
        <v>61.39</v>
      </c>
      <c r="N29" s="200">
        <v>49.94</v>
      </c>
      <c r="O29" s="200">
        <v>35.270000000000003</v>
      </c>
      <c r="P29" s="200">
        <v>23.89</v>
      </c>
      <c r="Q29" s="200">
        <v>4.6100000000000003</v>
      </c>
      <c r="R29" s="200">
        <v>17.920000000000002</v>
      </c>
      <c r="S29" s="200">
        <v>11.16</v>
      </c>
      <c r="T29" s="200">
        <v>0</v>
      </c>
      <c r="U29" s="200">
        <v>59.79</v>
      </c>
      <c r="V29" s="200">
        <v>8.76</v>
      </c>
      <c r="W29" s="200">
        <v>19.62</v>
      </c>
      <c r="X29" s="200">
        <v>53.22</v>
      </c>
      <c r="Y29" s="200">
        <v>0</v>
      </c>
      <c r="Z29">
        <v>0</v>
      </c>
      <c r="AA29" s="200">
        <v>15.23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112.56</v>
      </c>
      <c r="AJ29" s="200">
        <v>0</v>
      </c>
      <c r="AK29" s="200">
        <v>0</v>
      </c>
      <c r="AL29" s="200">
        <v>0</v>
      </c>
      <c r="AM29" s="200">
        <v>150</v>
      </c>
      <c r="AN29" s="200">
        <v>0</v>
      </c>
      <c r="AO29">
        <v>0</v>
      </c>
      <c r="AP29" s="200">
        <v>117.66</v>
      </c>
      <c r="AQ29" s="200">
        <v>38.14</v>
      </c>
      <c r="AR29" s="200">
        <v>0.25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487.73</v>
      </c>
      <c r="L30" s="200">
        <v>6.05</v>
      </c>
      <c r="M30" s="200">
        <v>61.39</v>
      </c>
      <c r="N30" s="200">
        <v>49.94</v>
      </c>
      <c r="O30" s="200">
        <v>35.270000000000003</v>
      </c>
      <c r="P30" s="200">
        <v>23.89</v>
      </c>
      <c r="Q30" s="200">
        <v>4.6100000000000003</v>
      </c>
      <c r="R30" s="200">
        <v>17.920000000000002</v>
      </c>
      <c r="S30" s="200">
        <v>11.16</v>
      </c>
      <c r="T30" s="200">
        <v>0</v>
      </c>
      <c r="U30" s="200">
        <v>59.79</v>
      </c>
      <c r="V30" s="200">
        <v>8.76</v>
      </c>
      <c r="W30" s="200">
        <v>19.62</v>
      </c>
      <c r="X30" s="200">
        <v>53.22</v>
      </c>
      <c r="Y30" s="200">
        <v>0</v>
      </c>
      <c r="Z30">
        <v>0</v>
      </c>
      <c r="AA30" s="200">
        <v>15.23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107.56</v>
      </c>
      <c r="AJ30" s="200">
        <v>0</v>
      </c>
      <c r="AK30" s="200">
        <v>0</v>
      </c>
      <c r="AL30" s="200">
        <v>0</v>
      </c>
      <c r="AM30" s="200">
        <v>150</v>
      </c>
      <c r="AN30" s="200">
        <v>0</v>
      </c>
      <c r="AO30">
        <v>0</v>
      </c>
      <c r="AP30" s="200">
        <v>117.66</v>
      </c>
      <c r="AQ30" s="200">
        <v>38.14</v>
      </c>
      <c r="AR30" s="200">
        <v>2.17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487.73</v>
      </c>
      <c r="L31" s="200">
        <v>6.05</v>
      </c>
      <c r="M31" s="200">
        <v>61.39</v>
      </c>
      <c r="N31" s="200">
        <v>49.94</v>
      </c>
      <c r="O31" s="200">
        <v>35.270000000000003</v>
      </c>
      <c r="P31" s="200">
        <v>23.47</v>
      </c>
      <c r="Q31" s="200">
        <v>4.6100000000000003</v>
      </c>
      <c r="R31" s="200">
        <v>17.920000000000002</v>
      </c>
      <c r="S31" s="200">
        <v>11.16</v>
      </c>
      <c r="T31" s="200">
        <v>0</v>
      </c>
      <c r="U31" s="200">
        <v>59.79</v>
      </c>
      <c r="V31" s="200">
        <v>8.76</v>
      </c>
      <c r="W31" s="200">
        <v>19.62</v>
      </c>
      <c r="X31" s="200">
        <v>53.22</v>
      </c>
      <c r="Y31" s="200">
        <v>0</v>
      </c>
      <c r="Z31">
        <v>0</v>
      </c>
      <c r="AA31" s="200">
        <v>15.23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107.56</v>
      </c>
      <c r="AJ31" s="200">
        <v>0</v>
      </c>
      <c r="AK31" s="200">
        <v>0</v>
      </c>
      <c r="AL31" s="200">
        <v>0</v>
      </c>
      <c r="AM31" s="200">
        <v>150</v>
      </c>
      <c r="AN31" s="200">
        <v>0</v>
      </c>
      <c r="AO31">
        <v>0</v>
      </c>
      <c r="AP31" s="200">
        <v>117.66</v>
      </c>
      <c r="AQ31" s="200">
        <v>38.14</v>
      </c>
      <c r="AR31" s="200">
        <v>9.5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487.73</v>
      </c>
      <c r="L32" s="200">
        <v>6.05</v>
      </c>
      <c r="M32" s="200">
        <v>61.39</v>
      </c>
      <c r="N32" s="200">
        <v>49.94</v>
      </c>
      <c r="O32" s="200">
        <v>35.270000000000003</v>
      </c>
      <c r="P32" s="200">
        <v>23.47</v>
      </c>
      <c r="Q32" s="200">
        <v>4.6100000000000003</v>
      </c>
      <c r="R32" s="200">
        <v>17.920000000000002</v>
      </c>
      <c r="S32" s="200">
        <v>11.16</v>
      </c>
      <c r="T32" s="200">
        <v>0</v>
      </c>
      <c r="U32" s="200">
        <v>59.79</v>
      </c>
      <c r="V32" s="200">
        <v>8.76</v>
      </c>
      <c r="W32" s="200">
        <v>19.62</v>
      </c>
      <c r="X32" s="200">
        <v>53.22</v>
      </c>
      <c r="Y32" s="200">
        <v>0</v>
      </c>
      <c r="Z32">
        <v>0</v>
      </c>
      <c r="AA32" s="200">
        <v>15.23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107.56</v>
      </c>
      <c r="AJ32" s="200">
        <v>0</v>
      </c>
      <c r="AK32" s="200">
        <v>0</v>
      </c>
      <c r="AL32" s="200">
        <v>0</v>
      </c>
      <c r="AM32" s="200">
        <v>150</v>
      </c>
      <c r="AN32" s="200">
        <v>0</v>
      </c>
      <c r="AO32">
        <v>0</v>
      </c>
      <c r="AP32" s="200">
        <v>117.66</v>
      </c>
      <c r="AQ32" s="200">
        <v>38.14</v>
      </c>
      <c r="AR32" s="200">
        <v>20.2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487.73</v>
      </c>
      <c r="L33" s="200">
        <v>6.05</v>
      </c>
      <c r="M33" s="200">
        <v>61.39</v>
      </c>
      <c r="N33" s="200">
        <v>49.94</v>
      </c>
      <c r="O33" s="200">
        <v>35.270000000000003</v>
      </c>
      <c r="P33" s="200">
        <v>23.47</v>
      </c>
      <c r="Q33" s="200">
        <v>4.6100000000000003</v>
      </c>
      <c r="R33" s="200">
        <v>17.920000000000002</v>
      </c>
      <c r="S33" s="200">
        <v>11.16</v>
      </c>
      <c r="T33" s="200">
        <v>0</v>
      </c>
      <c r="U33" s="200">
        <v>59.79</v>
      </c>
      <c r="V33" s="200">
        <v>8.76</v>
      </c>
      <c r="W33" s="200">
        <v>19.62</v>
      </c>
      <c r="X33" s="200">
        <v>53.22</v>
      </c>
      <c r="Y33" s="200">
        <v>0</v>
      </c>
      <c r="Z33">
        <v>0</v>
      </c>
      <c r="AA33" s="200">
        <v>15.23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107.56</v>
      </c>
      <c r="AJ33" s="200">
        <v>0</v>
      </c>
      <c r="AK33" s="200">
        <v>0</v>
      </c>
      <c r="AL33" s="200">
        <v>0</v>
      </c>
      <c r="AM33" s="200">
        <v>150</v>
      </c>
      <c r="AN33" s="200">
        <v>0</v>
      </c>
      <c r="AO33">
        <v>0</v>
      </c>
      <c r="AP33" s="200">
        <v>117.66</v>
      </c>
      <c r="AQ33" s="200">
        <v>38.14</v>
      </c>
      <c r="AR33" s="200">
        <v>36.950000000000003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487.73</v>
      </c>
      <c r="L34" s="200">
        <v>6.05</v>
      </c>
      <c r="M34" s="200">
        <v>61.39</v>
      </c>
      <c r="N34" s="200">
        <v>49.94</v>
      </c>
      <c r="O34" s="200">
        <v>35.270000000000003</v>
      </c>
      <c r="P34" s="200">
        <v>23.47</v>
      </c>
      <c r="Q34" s="200">
        <v>4.6100000000000003</v>
      </c>
      <c r="R34" s="200">
        <v>17.920000000000002</v>
      </c>
      <c r="S34" s="200">
        <v>11.16</v>
      </c>
      <c r="T34" s="200">
        <v>0</v>
      </c>
      <c r="U34" s="200">
        <v>59.79</v>
      </c>
      <c r="V34" s="200">
        <v>8.76</v>
      </c>
      <c r="W34" s="200">
        <v>19.62</v>
      </c>
      <c r="X34" s="200">
        <v>53.22</v>
      </c>
      <c r="Y34" s="200">
        <v>0</v>
      </c>
      <c r="Z34">
        <v>0</v>
      </c>
      <c r="AA34" s="200">
        <v>15.23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107.56</v>
      </c>
      <c r="AJ34" s="200">
        <v>0</v>
      </c>
      <c r="AK34" s="200">
        <v>0</v>
      </c>
      <c r="AL34" s="200">
        <v>0</v>
      </c>
      <c r="AM34" s="200">
        <v>150</v>
      </c>
      <c r="AN34" s="200">
        <v>0</v>
      </c>
      <c r="AO34">
        <v>0</v>
      </c>
      <c r="AP34" s="200">
        <v>117.66</v>
      </c>
      <c r="AQ34" s="200">
        <v>38.14</v>
      </c>
      <c r="AR34" s="200">
        <v>44.5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487.73</v>
      </c>
      <c r="L35" s="200">
        <v>6.05</v>
      </c>
      <c r="M35" s="200">
        <v>61.39</v>
      </c>
      <c r="N35" s="200">
        <v>49.94</v>
      </c>
      <c r="O35" s="200">
        <v>35.270000000000003</v>
      </c>
      <c r="P35" s="200">
        <v>23.47</v>
      </c>
      <c r="Q35" s="200">
        <v>4.6100000000000003</v>
      </c>
      <c r="R35" s="200">
        <v>17.920000000000002</v>
      </c>
      <c r="S35" s="200">
        <v>11.16</v>
      </c>
      <c r="T35" s="200">
        <v>0</v>
      </c>
      <c r="U35" s="200">
        <v>59.79</v>
      </c>
      <c r="V35" s="200">
        <v>8.76</v>
      </c>
      <c r="W35" s="200">
        <v>19.62</v>
      </c>
      <c r="X35" s="200">
        <v>53.22</v>
      </c>
      <c r="Y35" s="200">
        <v>0</v>
      </c>
      <c r="Z35">
        <v>0</v>
      </c>
      <c r="AA35" s="200">
        <v>15.23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112.56</v>
      </c>
      <c r="AJ35" s="200">
        <v>0</v>
      </c>
      <c r="AK35" s="200">
        <v>0</v>
      </c>
      <c r="AL35" s="200">
        <v>0</v>
      </c>
      <c r="AM35" s="200">
        <v>150</v>
      </c>
      <c r="AN35" s="200">
        <v>0</v>
      </c>
      <c r="AO35">
        <v>0</v>
      </c>
      <c r="AP35" s="200">
        <v>117.66</v>
      </c>
      <c r="AQ35" s="200">
        <v>38.14</v>
      </c>
      <c r="AR35" s="200">
        <v>44.5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487.73</v>
      </c>
      <c r="L36" s="200">
        <v>6.05</v>
      </c>
      <c r="M36" s="200">
        <v>61.39</v>
      </c>
      <c r="N36" s="200">
        <v>49.94</v>
      </c>
      <c r="O36" s="200">
        <v>35.270000000000003</v>
      </c>
      <c r="P36" s="200">
        <v>23.47</v>
      </c>
      <c r="Q36" s="200">
        <v>4.6100000000000003</v>
      </c>
      <c r="R36" s="200">
        <v>17.920000000000002</v>
      </c>
      <c r="S36" s="200">
        <v>11.16</v>
      </c>
      <c r="T36" s="200">
        <v>0</v>
      </c>
      <c r="U36" s="200">
        <v>59.79</v>
      </c>
      <c r="V36" s="200">
        <v>8.76</v>
      </c>
      <c r="W36" s="200">
        <v>19.62</v>
      </c>
      <c r="X36" s="200">
        <v>53.22</v>
      </c>
      <c r="Y36" s="200">
        <v>0</v>
      </c>
      <c r="Z36">
        <v>0</v>
      </c>
      <c r="AA36" s="200">
        <v>15.23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112.56</v>
      </c>
      <c r="AJ36" s="200">
        <v>0</v>
      </c>
      <c r="AK36" s="200">
        <v>0</v>
      </c>
      <c r="AL36" s="200">
        <v>0</v>
      </c>
      <c r="AM36" s="200">
        <v>150</v>
      </c>
      <c r="AN36" s="200">
        <v>0</v>
      </c>
      <c r="AO36">
        <v>0</v>
      </c>
      <c r="AP36" s="200">
        <v>117.66</v>
      </c>
      <c r="AQ36" s="200">
        <v>38.14</v>
      </c>
      <c r="AR36" s="200">
        <v>44.5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487.73</v>
      </c>
      <c r="L37" s="200">
        <v>6.05</v>
      </c>
      <c r="M37" s="200">
        <v>61.39</v>
      </c>
      <c r="N37" s="200">
        <v>49.94</v>
      </c>
      <c r="O37" s="200">
        <v>35.270000000000003</v>
      </c>
      <c r="P37" s="200">
        <v>23.47</v>
      </c>
      <c r="Q37" s="200">
        <v>4.6100000000000003</v>
      </c>
      <c r="R37" s="200">
        <v>17.920000000000002</v>
      </c>
      <c r="S37" s="200">
        <v>11.16</v>
      </c>
      <c r="T37" s="200">
        <v>0</v>
      </c>
      <c r="U37" s="200">
        <v>59.79</v>
      </c>
      <c r="V37" s="200">
        <v>8.76</v>
      </c>
      <c r="W37" s="200">
        <v>19.62</v>
      </c>
      <c r="X37" s="200">
        <v>53.22</v>
      </c>
      <c r="Y37" s="200">
        <v>0</v>
      </c>
      <c r="Z37">
        <v>0</v>
      </c>
      <c r="AA37" s="200">
        <v>15.23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112.56</v>
      </c>
      <c r="AJ37" s="200">
        <v>0</v>
      </c>
      <c r="AK37" s="200">
        <v>0</v>
      </c>
      <c r="AL37" s="200">
        <v>0</v>
      </c>
      <c r="AM37" s="200">
        <v>150</v>
      </c>
      <c r="AN37" s="200">
        <v>0</v>
      </c>
      <c r="AO37">
        <v>0</v>
      </c>
      <c r="AP37" s="200">
        <v>117.66</v>
      </c>
      <c r="AQ37" s="200">
        <v>38.14</v>
      </c>
      <c r="AR37" s="200">
        <v>47.5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487.73</v>
      </c>
      <c r="L38" s="200">
        <v>6.05</v>
      </c>
      <c r="M38" s="200">
        <v>61.39</v>
      </c>
      <c r="N38" s="200">
        <v>49.94</v>
      </c>
      <c r="O38" s="200">
        <v>35.270000000000003</v>
      </c>
      <c r="P38" s="200">
        <v>23.47</v>
      </c>
      <c r="Q38" s="200">
        <v>4.6100000000000003</v>
      </c>
      <c r="R38" s="200">
        <v>17.920000000000002</v>
      </c>
      <c r="S38" s="200">
        <v>11.16</v>
      </c>
      <c r="T38" s="200">
        <v>0</v>
      </c>
      <c r="U38" s="200">
        <v>59.79</v>
      </c>
      <c r="V38" s="200">
        <v>8.76</v>
      </c>
      <c r="W38" s="200">
        <v>19.62</v>
      </c>
      <c r="X38" s="200">
        <v>53.22</v>
      </c>
      <c r="Y38" s="200">
        <v>0</v>
      </c>
      <c r="Z38">
        <v>0</v>
      </c>
      <c r="AA38" s="200">
        <v>15.23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112.56</v>
      </c>
      <c r="AJ38" s="200">
        <v>0</v>
      </c>
      <c r="AK38" s="200">
        <v>0</v>
      </c>
      <c r="AL38" s="200">
        <v>0</v>
      </c>
      <c r="AM38" s="200">
        <v>150</v>
      </c>
      <c r="AN38" s="200">
        <v>0</v>
      </c>
      <c r="AO38">
        <v>0</v>
      </c>
      <c r="AP38" s="200">
        <v>117.66</v>
      </c>
      <c r="AQ38" s="200">
        <v>38.14</v>
      </c>
      <c r="AR38" s="200">
        <v>47.5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487.73</v>
      </c>
      <c r="L39" s="200">
        <v>6.05</v>
      </c>
      <c r="M39" s="200">
        <v>61.39</v>
      </c>
      <c r="N39" s="200">
        <v>49.94</v>
      </c>
      <c r="O39" s="200">
        <v>35.270000000000003</v>
      </c>
      <c r="P39" s="200">
        <v>23.47</v>
      </c>
      <c r="Q39" s="200">
        <v>4.6100000000000003</v>
      </c>
      <c r="R39" s="200">
        <v>17.920000000000002</v>
      </c>
      <c r="S39" s="200">
        <v>11.16</v>
      </c>
      <c r="T39" s="200">
        <v>0</v>
      </c>
      <c r="U39" s="200">
        <v>59.79</v>
      </c>
      <c r="V39" s="200">
        <v>8.76</v>
      </c>
      <c r="W39" s="200">
        <v>19.62</v>
      </c>
      <c r="X39" s="200">
        <v>53.22</v>
      </c>
      <c r="Y39" s="200">
        <v>0</v>
      </c>
      <c r="Z39">
        <v>0</v>
      </c>
      <c r="AA39" s="200">
        <v>15.73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112.56</v>
      </c>
      <c r="AJ39" s="200">
        <v>0</v>
      </c>
      <c r="AK39" s="200">
        <v>0</v>
      </c>
      <c r="AL39" s="200">
        <v>0</v>
      </c>
      <c r="AM39" s="200">
        <v>150</v>
      </c>
      <c r="AN39" s="200">
        <v>0</v>
      </c>
      <c r="AO39">
        <v>0</v>
      </c>
      <c r="AP39" s="200">
        <v>117.66</v>
      </c>
      <c r="AQ39" s="200">
        <v>38.14</v>
      </c>
      <c r="AR39" s="200">
        <v>47.5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487.94</v>
      </c>
      <c r="L40" s="200">
        <v>6.05</v>
      </c>
      <c r="M40" s="200">
        <v>61.39</v>
      </c>
      <c r="N40" s="200">
        <v>49.94</v>
      </c>
      <c r="O40" s="200">
        <v>35.270000000000003</v>
      </c>
      <c r="P40" s="200">
        <v>23.47</v>
      </c>
      <c r="Q40" s="200">
        <v>4.6100000000000003</v>
      </c>
      <c r="R40" s="200">
        <v>17.920000000000002</v>
      </c>
      <c r="S40" s="200">
        <v>11.16</v>
      </c>
      <c r="T40" s="200">
        <v>0</v>
      </c>
      <c r="U40" s="200">
        <v>59.79</v>
      </c>
      <c r="V40" s="200">
        <v>8.76</v>
      </c>
      <c r="W40" s="200">
        <v>19.62</v>
      </c>
      <c r="X40" s="200">
        <v>53.22</v>
      </c>
      <c r="Y40" s="200">
        <v>0</v>
      </c>
      <c r="Z40">
        <v>0</v>
      </c>
      <c r="AA40" s="200">
        <v>15.73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112.56</v>
      </c>
      <c r="AJ40" s="200">
        <v>0</v>
      </c>
      <c r="AK40" s="200">
        <v>0</v>
      </c>
      <c r="AL40" s="200">
        <v>0</v>
      </c>
      <c r="AM40" s="200">
        <v>150</v>
      </c>
      <c r="AN40" s="200">
        <v>0</v>
      </c>
      <c r="AO40">
        <v>0</v>
      </c>
      <c r="AP40" s="200">
        <v>117.66</v>
      </c>
      <c r="AQ40" s="200">
        <v>38.14</v>
      </c>
      <c r="AR40" s="200">
        <v>47.5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487.94</v>
      </c>
      <c r="L41" s="200">
        <v>6.05</v>
      </c>
      <c r="M41" s="200">
        <v>61.39</v>
      </c>
      <c r="N41" s="200">
        <v>49.94</v>
      </c>
      <c r="O41" s="200">
        <v>35.270000000000003</v>
      </c>
      <c r="P41" s="200">
        <v>23.47</v>
      </c>
      <c r="Q41" s="200">
        <v>4.6100000000000003</v>
      </c>
      <c r="R41" s="200">
        <v>17.920000000000002</v>
      </c>
      <c r="S41" s="200">
        <v>11.16</v>
      </c>
      <c r="T41" s="200">
        <v>0</v>
      </c>
      <c r="U41" s="200">
        <v>59.79</v>
      </c>
      <c r="V41" s="200">
        <v>8.76</v>
      </c>
      <c r="W41" s="200">
        <v>19.62</v>
      </c>
      <c r="X41" s="200">
        <v>53.22</v>
      </c>
      <c r="Y41" s="200">
        <v>0</v>
      </c>
      <c r="Z41">
        <v>0</v>
      </c>
      <c r="AA41" s="200">
        <v>15.73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112.56</v>
      </c>
      <c r="AJ41" s="200">
        <v>0</v>
      </c>
      <c r="AK41" s="200">
        <v>0</v>
      </c>
      <c r="AL41" s="200">
        <v>0</v>
      </c>
      <c r="AM41" s="200">
        <v>150</v>
      </c>
      <c r="AN41" s="200">
        <v>0</v>
      </c>
      <c r="AO41">
        <v>0</v>
      </c>
      <c r="AP41" s="200">
        <v>117.66</v>
      </c>
      <c r="AQ41" s="200">
        <v>38.14</v>
      </c>
      <c r="AR41" s="200">
        <v>47.5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487.94</v>
      </c>
      <c r="L42" s="200">
        <v>6.05</v>
      </c>
      <c r="M42" s="200">
        <v>61.39</v>
      </c>
      <c r="N42" s="200">
        <v>49.94</v>
      </c>
      <c r="O42" s="200">
        <v>35.270000000000003</v>
      </c>
      <c r="P42" s="200">
        <v>23.47</v>
      </c>
      <c r="Q42" s="200">
        <v>4.6100000000000003</v>
      </c>
      <c r="R42" s="200">
        <v>17.920000000000002</v>
      </c>
      <c r="S42" s="200">
        <v>11.16</v>
      </c>
      <c r="T42" s="200">
        <v>0</v>
      </c>
      <c r="U42" s="200">
        <v>59.79</v>
      </c>
      <c r="V42" s="200">
        <v>8.76</v>
      </c>
      <c r="W42" s="200">
        <v>19.62</v>
      </c>
      <c r="X42" s="200">
        <v>53.22</v>
      </c>
      <c r="Y42" s="200">
        <v>0</v>
      </c>
      <c r="Z42">
        <v>0</v>
      </c>
      <c r="AA42" s="200">
        <v>15.73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112.56</v>
      </c>
      <c r="AJ42" s="200">
        <v>0</v>
      </c>
      <c r="AK42" s="200">
        <v>0</v>
      </c>
      <c r="AL42" s="200">
        <v>0</v>
      </c>
      <c r="AM42" s="200">
        <v>150</v>
      </c>
      <c r="AN42" s="200">
        <v>0</v>
      </c>
      <c r="AO42">
        <v>0</v>
      </c>
      <c r="AP42" s="200">
        <v>117.66</v>
      </c>
      <c r="AQ42" s="200">
        <v>38.14</v>
      </c>
      <c r="AR42" s="200">
        <v>47.5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487.94</v>
      </c>
      <c r="L43" s="200">
        <v>6.05</v>
      </c>
      <c r="M43" s="200">
        <v>61.39</v>
      </c>
      <c r="N43" s="200">
        <v>49.94</v>
      </c>
      <c r="O43" s="200">
        <v>35.270000000000003</v>
      </c>
      <c r="P43" s="200">
        <v>23.47</v>
      </c>
      <c r="Q43" s="200">
        <v>4.6100000000000003</v>
      </c>
      <c r="R43" s="200">
        <v>17.920000000000002</v>
      </c>
      <c r="S43" s="200">
        <v>11.16</v>
      </c>
      <c r="T43" s="200">
        <v>0</v>
      </c>
      <c r="U43" s="200">
        <v>59.79</v>
      </c>
      <c r="V43" s="200">
        <v>8.76</v>
      </c>
      <c r="W43" s="200">
        <v>19.62</v>
      </c>
      <c r="X43" s="200">
        <v>53.22</v>
      </c>
      <c r="Y43" s="200">
        <v>0</v>
      </c>
      <c r="Z43">
        <v>0</v>
      </c>
      <c r="AA43" s="200">
        <v>15.73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134.61000000000001</v>
      </c>
      <c r="AJ43" s="200">
        <v>0</v>
      </c>
      <c r="AK43" s="200">
        <v>0</v>
      </c>
      <c r="AL43" s="200">
        <v>0</v>
      </c>
      <c r="AM43" s="200">
        <v>150</v>
      </c>
      <c r="AN43" s="200">
        <v>0</v>
      </c>
      <c r="AO43">
        <v>0</v>
      </c>
      <c r="AP43" s="200">
        <v>117.66</v>
      </c>
      <c r="AQ43" s="200">
        <v>38.14</v>
      </c>
      <c r="AR43" s="200">
        <v>47.5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487.94</v>
      </c>
      <c r="L44" s="200">
        <v>6.05</v>
      </c>
      <c r="M44" s="200">
        <v>61.39</v>
      </c>
      <c r="N44" s="200">
        <v>49.94</v>
      </c>
      <c r="O44" s="200">
        <v>35.270000000000003</v>
      </c>
      <c r="P44" s="200">
        <v>23.47</v>
      </c>
      <c r="Q44" s="200">
        <v>4.6100000000000003</v>
      </c>
      <c r="R44" s="200">
        <v>17.920000000000002</v>
      </c>
      <c r="S44" s="200">
        <v>11.16</v>
      </c>
      <c r="T44" s="200">
        <v>0</v>
      </c>
      <c r="U44" s="200">
        <v>59.79</v>
      </c>
      <c r="V44" s="200">
        <v>8.76</v>
      </c>
      <c r="W44" s="200">
        <v>19.62</v>
      </c>
      <c r="X44" s="200">
        <v>53.22</v>
      </c>
      <c r="Y44" s="200">
        <v>0</v>
      </c>
      <c r="Z44">
        <v>0</v>
      </c>
      <c r="AA44" s="200">
        <v>15.73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134.61000000000001</v>
      </c>
      <c r="AJ44" s="200">
        <v>0</v>
      </c>
      <c r="AK44" s="200">
        <v>0</v>
      </c>
      <c r="AL44" s="200">
        <v>0</v>
      </c>
      <c r="AM44" s="200">
        <v>150</v>
      </c>
      <c r="AN44" s="200">
        <v>0</v>
      </c>
      <c r="AO44">
        <v>0</v>
      </c>
      <c r="AP44" s="200">
        <v>117.66</v>
      </c>
      <c r="AQ44" s="200">
        <v>38.14</v>
      </c>
      <c r="AR44" s="200">
        <v>47.5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487.94</v>
      </c>
      <c r="L45" s="200">
        <v>6.05</v>
      </c>
      <c r="M45" s="200">
        <v>61.39</v>
      </c>
      <c r="N45" s="200">
        <v>49.94</v>
      </c>
      <c r="O45" s="200">
        <v>35.270000000000003</v>
      </c>
      <c r="P45" s="200">
        <v>23.47</v>
      </c>
      <c r="Q45" s="200">
        <v>4.6100000000000003</v>
      </c>
      <c r="R45" s="200">
        <v>17.920000000000002</v>
      </c>
      <c r="S45" s="200">
        <v>11.16</v>
      </c>
      <c r="T45" s="200">
        <v>0</v>
      </c>
      <c r="U45" s="200">
        <v>59.79</v>
      </c>
      <c r="V45" s="200">
        <v>8.76</v>
      </c>
      <c r="W45" s="200">
        <v>19.62</v>
      </c>
      <c r="X45" s="200">
        <v>53.22</v>
      </c>
      <c r="Y45" s="200">
        <v>0</v>
      </c>
      <c r="Z45">
        <v>0</v>
      </c>
      <c r="AA45" s="200">
        <v>15.23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134.61000000000001</v>
      </c>
      <c r="AJ45" s="200">
        <v>0</v>
      </c>
      <c r="AK45" s="200">
        <v>0</v>
      </c>
      <c r="AL45" s="200">
        <v>0</v>
      </c>
      <c r="AM45" s="200">
        <v>150</v>
      </c>
      <c r="AN45" s="200">
        <v>0</v>
      </c>
      <c r="AO45">
        <v>0</v>
      </c>
      <c r="AP45" s="200">
        <v>117.66</v>
      </c>
      <c r="AQ45" s="200">
        <v>38.14</v>
      </c>
      <c r="AR45" s="200">
        <v>47.5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487.94</v>
      </c>
      <c r="L46" s="200">
        <v>6.05</v>
      </c>
      <c r="M46" s="200">
        <v>61.39</v>
      </c>
      <c r="N46" s="200">
        <v>49.94</v>
      </c>
      <c r="O46" s="200">
        <v>35.270000000000003</v>
      </c>
      <c r="P46" s="200">
        <v>23.47</v>
      </c>
      <c r="Q46" s="200">
        <v>4.6100000000000003</v>
      </c>
      <c r="R46" s="200">
        <v>17.920000000000002</v>
      </c>
      <c r="S46" s="200">
        <v>11.15</v>
      </c>
      <c r="T46" s="200">
        <v>0</v>
      </c>
      <c r="U46" s="200">
        <v>59.79</v>
      </c>
      <c r="V46" s="200">
        <v>8.76</v>
      </c>
      <c r="W46" s="200">
        <v>19.62</v>
      </c>
      <c r="X46" s="200">
        <v>53.22</v>
      </c>
      <c r="Y46" s="200">
        <v>0</v>
      </c>
      <c r="Z46">
        <v>0</v>
      </c>
      <c r="AA46" s="200">
        <v>14.58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134.61000000000001</v>
      </c>
      <c r="AJ46" s="200">
        <v>0</v>
      </c>
      <c r="AK46" s="200">
        <v>0</v>
      </c>
      <c r="AL46" s="200">
        <v>0</v>
      </c>
      <c r="AM46" s="200">
        <v>150</v>
      </c>
      <c r="AN46" s="200">
        <v>0</v>
      </c>
      <c r="AO46">
        <v>0</v>
      </c>
      <c r="AP46" s="200">
        <v>117.66</v>
      </c>
      <c r="AQ46" s="200">
        <v>38.14</v>
      </c>
      <c r="AR46" s="200">
        <v>47.5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433.17</v>
      </c>
      <c r="L47" s="200">
        <v>6.05</v>
      </c>
      <c r="M47" s="200">
        <v>61.39</v>
      </c>
      <c r="N47" s="200">
        <v>49.94</v>
      </c>
      <c r="O47" s="200">
        <v>35.270000000000003</v>
      </c>
      <c r="P47" s="200">
        <v>23.47</v>
      </c>
      <c r="Q47" s="200">
        <v>4.6100000000000003</v>
      </c>
      <c r="R47" s="200">
        <v>17.93</v>
      </c>
      <c r="S47" s="200">
        <v>11.15</v>
      </c>
      <c r="T47" s="200">
        <v>0</v>
      </c>
      <c r="U47" s="200">
        <v>59.79</v>
      </c>
      <c r="V47" s="200">
        <v>8.76</v>
      </c>
      <c r="W47" s="200">
        <v>19.62</v>
      </c>
      <c r="X47" s="200">
        <v>53.22</v>
      </c>
      <c r="Y47" s="200">
        <v>0</v>
      </c>
      <c r="Z47">
        <v>0</v>
      </c>
      <c r="AA47" s="200">
        <v>14.58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134.61000000000001</v>
      </c>
      <c r="AJ47" s="200">
        <v>0</v>
      </c>
      <c r="AK47" s="200">
        <v>0</v>
      </c>
      <c r="AL47" s="200">
        <v>0</v>
      </c>
      <c r="AM47" s="200">
        <v>150</v>
      </c>
      <c r="AN47" s="200">
        <v>0</v>
      </c>
      <c r="AO47">
        <v>0</v>
      </c>
      <c r="AP47" s="200">
        <v>117.66</v>
      </c>
      <c r="AQ47" s="200">
        <v>38.14</v>
      </c>
      <c r="AR47" s="200">
        <v>47.5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385.04</v>
      </c>
      <c r="L48" s="200">
        <v>6.05</v>
      </c>
      <c r="M48" s="200">
        <v>61.39</v>
      </c>
      <c r="N48" s="200">
        <v>49.94</v>
      </c>
      <c r="O48" s="200">
        <v>35.270000000000003</v>
      </c>
      <c r="P48" s="200">
        <v>23.47</v>
      </c>
      <c r="Q48" s="200">
        <v>4.6100000000000003</v>
      </c>
      <c r="R48" s="200">
        <v>17.93</v>
      </c>
      <c r="S48" s="200">
        <v>11.15</v>
      </c>
      <c r="T48" s="200">
        <v>0</v>
      </c>
      <c r="U48" s="200">
        <v>59.79</v>
      </c>
      <c r="V48" s="200">
        <v>8.76</v>
      </c>
      <c r="W48" s="200">
        <v>19.62</v>
      </c>
      <c r="X48" s="200">
        <v>53.22</v>
      </c>
      <c r="Y48" s="200">
        <v>0</v>
      </c>
      <c r="Z48">
        <v>0</v>
      </c>
      <c r="AA48" s="200">
        <v>14.58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134.61000000000001</v>
      </c>
      <c r="AJ48" s="200">
        <v>0</v>
      </c>
      <c r="AK48" s="200">
        <v>0</v>
      </c>
      <c r="AL48" s="200">
        <v>0</v>
      </c>
      <c r="AM48" s="200">
        <v>150</v>
      </c>
      <c r="AN48" s="200">
        <v>0</v>
      </c>
      <c r="AO48">
        <v>0</v>
      </c>
      <c r="AP48" s="200">
        <v>117.66</v>
      </c>
      <c r="AQ48" s="200">
        <v>38.14</v>
      </c>
      <c r="AR48" s="200">
        <v>47.5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336.91</v>
      </c>
      <c r="L49" s="200">
        <v>6.05</v>
      </c>
      <c r="M49" s="200">
        <v>61.39</v>
      </c>
      <c r="N49" s="200">
        <v>49.94</v>
      </c>
      <c r="O49" s="200">
        <v>35.270000000000003</v>
      </c>
      <c r="P49" s="200">
        <v>23.47</v>
      </c>
      <c r="Q49" s="200">
        <v>4.6100000000000003</v>
      </c>
      <c r="R49" s="200">
        <v>17.93</v>
      </c>
      <c r="S49" s="200">
        <v>11.15</v>
      </c>
      <c r="T49" s="200">
        <v>0</v>
      </c>
      <c r="U49" s="200">
        <v>59.79</v>
      </c>
      <c r="V49" s="200">
        <v>8.76</v>
      </c>
      <c r="W49" s="200">
        <v>19.62</v>
      </c>
      <c r="X49" s="200">
        <v>53.22</v>
      </c>
      <c r="Y49" s="200">
        <v>0</v>
      </c>
      <c r="Z49">
        <v>0</v>
      </c>
      <c r="AA49" s="200">
        <v>13.58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134.61000000000001</v>
      </c>
      <c r="AJ49" s="200">
        <v>0</v>
      </c>
      <c r="AK49" s="200">
        <v>0</v>
      </c>
      <c r="AL49" s="200">
        <v>0</v>
      </c>
      <c r="AM49" s="200">
        <v>150</v>
      </c>
      <c r="AN49" s="200">
        <v>0</v>
      </c>
      <c r="AO49">
        <v>0</v>
      </c>
      <c r="AP49" s="200">
        <v>117.66</v>
      </c>
      <c r="AQ49" s="200">
        <v>38.14</v>
      </c>
      <c r="AR49" s="200">
        <v>47.5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274.33999999999997</v>
      </c>
      <c r="L50" s="200">
        <v>3.39</v>
      </c>
      <c r="M50" s="200">
        <v>61.39</v>
      </c>
      <c r="N50" s="200">
        <v>49.94</v>
      </c>
      <c r="O50" s="200">
        <v>35.270000000000003</v>
      </c>
      <c r="P50" s="200">
        <v>23.47</v>
      </c>
      <c r="Q50" s="200">
        <v>4.0599999999999996</v>
      </c>
      <c r="R50" s="200">
        <v>17.93</v>
      </c>
      <c r="S50" s="200">
        <v>9.32</v>
      </c>
      <c r="T50" s="200">
        <v>0</v>
      </c>
      <c r="U50" s="200">
        <v>59.79</v>
      </c>
      <c r="V50" s="200">
        <v>8.76</v>
      </c>
      <c r="W50" s="200">
        <v>19.62</v>
      </c>
      <c r="X50" s="200">
        <v>53.22</v>
      </c>
      <c r="Y50" s="200">
        <v>0</v>
      </c>
      <c r="Z50">
        <v>0</v>
      </c>
      <c r="AA50" s="200">
        <v>13.58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134.61000000000001</v>
      </c>
      <c r="AJ50" s="200">
        <v>0</v>
      </c>
      <c r="AK50" s="200">
        <v>0</v>
      </c>
      <c r="AL50" s="200">
        <v>0</v>
      </c>
      <c r="AM50" s="200">
        <v>150</v>
      </c>
      <c r="AN50" s="200">
        <v>0</v>
      </c>
      <c r="AO50">
        <v>0</v>
      </c>
      <c r="AP50" s="200">
        <v>117.66</v>
      </c>
      <c r="AQ50" s="200">
        <v>38.14</v>
      </c>
      <c r="AR50" s="200">
        <v>47.5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274.33999999999997</v>
      </c>
      <c r="L51" s="200">
        <v>3.37</v>
      </c>
      <c r="M51" s="200">
        <v>61.39</v>
      </c>
      <c r="N51" s="200">
        <v>49.94</v>
      </c>
      <c r="O51" s="200">
        <v>35.270000000000003</v>
      </c>
      <c r="P51" s="200">
        <v>23.47</v>
      </c>
      <c r="Q51" s="200">
        <v>3.37</v>
      </c>
      <c r="R51" s="200">
        <v>17.93</v>
      </c>
      <c r="S51" s="200">
        <v>6.74</v>
      </c>
      <c r="T51" s="200">
        <v>0</v>
      </c>
      <c r="U51" s="200">
        <v>59.79</v>
      </c>
      <c r="V51" s="200">
        <v>8.76</v>
      </c>
      <c r="W51" s="200">
        <v>19.62</v>
      </c>
      <c r="X51" s="200">
        <v>53.22</v>
      </c>
      <c r="Y51" s="200">
        <v>0</v>
      </c>
      <c r="Z51">
        <v>0</v>
      </c>
      <c r="AA51" s="200">
        <v>13.58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134.61000000000001</v>
      </c>
      <c r="AJ51" s="200">
        <v>0</v>
      </c>
      <c r="AK51" s="200">
        <v>0</v>
      </c>
      <c r="AL51" s="200">
        <v>0</v>
      </c>
      <c r="AM51" s="200">
        <v>150</v>
      </c>
      <c r="AN51" s="200">
        <v>0</v>
      </c>
      <c r="AO51">
        <v>0</v>
      </c>
      <c r="AP51" s="200">
        <v>117.66</v>
      </c>
      <c r="AQ51" s="200">
        <v>30.82</v>
      </c>
      <c r="AR51" s="200">
        <v>47.5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274.33999999999997</v>
      </c>
      <c r="L52" s="200">
        <v>3.37</v>
      </c>
      <c r="M52" s="200">
        <v>61.39</v>
      </c>
      <c r="N52" s="200">
        <v>49.94</v>
      </c>
      <c r="O52" s="200">
        <v>35.270000000000003</v>
      </c>
      <c r="P52" s="200">
        <v>23.47</v>
      </c>
      <c r="Q52" s="200">
        <v>3.37</v>
      </c>
      <c r="R52" s="200">
        <v>17.93</v>
      </c>
      <c r="S52" s="200">
        <v>6.74</v>
      </c>
      <c r="T52" s="200">
        <v>0</v>
      </c>
      <c r="U52" s="200">
        <v>59.79</v>
      </c>
      <c r="V52" s="200">
        <v>8.76</v>
      </c>
      <c r="W52" s="200">
        <v>19.62</v>
      </c>
      <c r="X52" s="200">
        <v>53.22</v>
      </c>
      <c r="Y52" s="200">
        <v>0</v>
      </c>
      <c r="Z52">
        <v>0</v>
      </c>
      <c r="AA52" s="200">
        <v>13.58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134.61000000000001</v>
      </c>
      <c r="AJ52" s="200">
        <v>0</v>
      </c>
      <c r="AK52" s="200">
        <v>0</v>
      </c>
      <c r="AL52" s="200">
        <v>0</v>
      </c>
      <c r="AM52" s="200">
        <v>150</v>
      </c>
      <c r="AN52" s="200">
        <v>0</v>
      </c>
      <c r="AO52">
        <v>0</v>
      </c>
      <c r="AP52" s="200">
        <v>117.66</v>
      </c>
      <c r="AQ52" s="200">
        <v>30.82</v>
      </c>
      <c r="AR52" s="200">
        <v>47.5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274.33999999999997</v>
      </c>
      <c r="L53" s="200">
        <v>3.37</v>
      </c>
      <c r="M53" s="200">
        <v>61.39</v>
      </c>
      <c r="N53" s="200">
        <v>49.94</v>
      </c>
      <c r="O53" s="200">
        <v>35.270000000000003</v>
      </c>
      <c r="P53" s="200">
        <v>23.47</v>
      </c>
      <c r="Q53" s="200">
        <v>3.37</v>
      </c>
      <c r="R53" s="200">
        <v>10.59</v>
      </c>
      <c r="S53" s="200">
        <v>6.74</v>
      </c>
      <c r="T53" s="200">
        <v>0</v>
      </c>
      <c r="U53" s="200">
        <v>59.79</v>
      </c>
      <c r="V53" s="200">
        <v>5.29</v>
      </c>
      <c r="W53" s="200">
        <v>19.62</v>
      </c>
      <c r="X53" s="200">
        <v>53.22</v>
      </c>
      <c r="Y53" s="200">
        <v>0</v>
      </c>
      <c r="Z53">
        <v>0</v>
      </c>
      <c r="AA53" s="200">
        <v>13.58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134.61000000000001</v>
      </c>
      <c r="AJ53" s="200">
        <v>0</v>
      </c>
      <c r="AK53" s="200">
        <v>0</v>
      </c>
      <c r="AL53" s="200">
        <v>0</v>
      </c>
      <c r="AM53" s="200">
        <v>150</v>
      </c>
      <c r="AN53" s="200">
        <v>0</v>
      </c>
      <c r="AO53">
        <v>0</v>
      </c>
      <c r="AP53" s="200">
        <v>117.66</v>
      </c>
      <c r="AQ53" s="200">
        <v>13.48</v>
      </c>
      <c r="AR53" s="200">
        <v>47.5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274.33999999999997</v>
      </c>
      <c r="L54" s="200">
        <v>3.37</v>
      </c>
      <c r="M54" s="200">
        <v>61.39</v>
      </c>
      <c r="N54" s="200">
        <v>49.94</v>
      </c>
      <c r="O54" s="200">
        <v>35.270000000000003</v>
      </c>
      <c r="P54" s="200">
        <v>23.47</v>
      </c>
      <c r="Q54" s="200">
        <v>3.37</v>
      </c>
      <c r="R54" s="200">
        <v>10.59</v>
      </c>
      <c r="S54" s="200">
        <v>6.74</v>
      </c>
      <c r="T54" s="200">
        <v>0</v>
      </c>
      <c r="U54" s="200">
        <v>59.79</v>
      </c>
      <c r="V54" s="200">
        <v>5.29</v>
      </c>
      <c r="W54" s="200">
        <v>19.62</v>
      </c>
      <c r="X54" s="200">
        <v>53.22</v>
      </c>
      <c r="Y54" s="200">
        <v>0</v>
      </c>
      <c r="Z54">
        <v>0</v>
      </c>
      <c r="AA54" s="200">
        <v>13.58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134.61000000000001</v>
      </c>
      <c r="AJ54" s="200">
        <v>0</v>
      </c>
      <c r="AK54" s="200">
        <v>0</v>
      </c>
      <c r="AL54" s="200">
        <v>0</v>
      </c>
      <c r="AM54" s="200">
        <v>150</v>
      </c>
      <c r="AN54" s="200">
        <v>0</v>
      </c>
      <c r="AO54">
        <v>0</v>
      </c>
      <c r="AP54" s="200">
        <v>86.63</v>
      </c>
      <c r="AQ54" s="200">
        <v>13.48</v>
      </c>
      <c r="AR54" s="200">
        <v>47.5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274.33999999999997</v>
      </c>
      <c r="L55" s="200">
        <v>3.37</v>
      </c>
      <c r="M55" s="200">
        <v>61.39</v>
      </c>
      <c r="N55" s="200">
        <v>49.94</v>
      </c>
      <c r="O55" s="200">
        <v>35.270000000000003</v>
      </c>
      <c r="P55" s="200">
        <v>23.47</v>
      </c>
      <c r="Q55" s="200">
        <v>3.37</v>
      </c>
      <c r="R55" s="200">
        <v>10.59</v>
      </c>
      <c r="S55" s="200">
        <v>7.08</v>
      </c>
      <c r="T55" s="200">
        <v>0</v>
      </c>
      <c r="U55" s="200">
        <v>59.79</v>
      </c>
      <c r="V55" s="200">
        <v>5.4</v>
      </c>
      <c r="W55" s="200">
        <v>11.55</v>
      </c>
      <c r="X55" s="200">
        <v>33.69</v>
      </c>
      <c r="Y55" s="200">
        <v>0</v>
      </c>
      <c r="Z55">
        <v>0</v>
      </c>
      <c r="AA55" s="200">
        <v>12.58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134.61000000000001</v>
      </c>
      <c r="AJ55" s="200">
        <v>0</v>
      </c>
      <c r="AK55" s="200">
        <v>0</v>
      </c>
      <c r="AL55" s="200">
        <v>0</v>
      </c>
      <c r="AM55" s="200">
        <v>150</v>
      </c>
      <c r="AN55" s="200">
        <v>0</v>
      </c>
      <c r="AO55">
        <v>0</v>
      </c>
      <c r="AP55" s="200">
        <v>61.94</v>
      </c>
      <c r="AQ55" s="200">
        <v>13.48</v>
      </c>
      <c r="AR55" s="200">
        <v>47.5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274.33999999999997</v>
      </c>
      <c r="L56" s="200">
        <v>3.37</v>
      </c>
      <c r="M56" s="200">
        <v>61.39</v>
      </c>
      <c r="N56" s="200">
        <v>49.94</v>
      </c>
      <c r="O56" s="200">
        <v>35.270000000000003</v>
      </c>
      <c r="P56" s="200">
        <v>23.47</v>
      </c>
      <c r="Q56" s="200">
        <v>3.37</v>
      </c>
      <c r="R56" s="200">
        <v>10.59</v>
      </c>
      <c r="S56" s="200">
        <v>6.74</v>
      </c>
      <c r="T56" s="200">
        <v>0</v>
      </c>
      <c r="U56" s="200">
        <v>59.79</v>
      </c>
      <c r="V56" s="200">
        <v>5.29</v>
      </c>
      <c r="W56" s="200">
        <v>11.55</v>
      </c>
      <c r="X56" s="200">
        <v>33.69</v>
      </c>
      <c r="Y56" s="200">
        <v>0</v>
      </c>
      <c r="Z56">
        <v>0</v>
      </c>
      <c r="AA56" s="200">
        <v>12.58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134.61000000000001</v>
      </c>
      <c r="AJ56" s="200">
        <v>0</v>
      </c>
      <c r="AK56" s="200">
        <v>0</v>
      </c>
      <c r="AL56" s="200">
        <v>0</v>
      </c>
      <c r="AM56" s="200">
        <v>150</v>
      </c>
      <c r="AN56" s="200">
        <v>0</v>
      </c>
      <c r="AO56">
        <v>0</v>
      </c>
      <c r="AP56" s="200">
        <v>57.76</v>
      </c>
      <c r="AQ56" s="200">
        <v>13.48</v>
      </c>
      <c r="AR56" s="200">
        <v>47.5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274.33999999999997</v>
      </c>
      <c r="L57" s="200">
        <v>3.37</v>
      </c>
      <c r="M57" s="200">
        <v>61.39</v>
      </c>
      <c r="N57" s="200">
        <v>49.94</v>
      </c>
      <c r="O57" s="200">
        <v>35.270000000000003</v>
      </c>
      <c r="P57" s="200">
        <v>23.47</v>
      </c>
      <c r="Q57" s="200">
        <v>3.37</v>
      </c>
      <c r="R57" s="200">
        <v>10.59</v>
      </c>
      <c r="S57" s="200">
        <v>6.74</v>
      </c>
      <c r="T57" s="200">
        <v>0</v>
      </c>
      <c r="U57" s="200">
        <v>59.79</v>
      </c>
      <c r="V57" s="200">
        <v>5.29</v>
      </c>
      <c r="W57" s="200">
        <v>11.55</v>
      </c>
      <c r="X57" s="200">
        <v>33.69</v>
      </c>
      <c r="Y57" s="200">
        <v>0</v>
      </c>
      <c r="Z57">
        <v>0</v>
      </c>
      <c r="AA57" s="200">
        <v>12.58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134.61000000000001</v>
      </c>
      <c r="AJ57" s="200">
        <v>0</v>
      </c>
      <c r="AK57" s="200">
        <v>0</v>
      </c>
      <c r="AL57" s="200">
        <v>0</v>
      </c>
      <c r="AM57" s="200">
        <v>150</v>
      </c>
      <c r="AN57" s="200">
        <v>0</v>
      </c>
      <c r="AO57">
        <v>0</v>
      </c>
      <c r="AP57" s="200">
        <v>57.76</v>
      </c>
      <c r="AQ57" s="200">
        <v>13.48</v>
      </c>
      <c r="AR57" s="200">
        <v>47.5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274.33999999999997</v>
      </c>
      <c r="L58" s="200">
        <v>3.37</v>
      </c>
      <c r="M58" s="200">
        <v>61.39</v>
      </c>
      <c r="N58" s="200">
        <v>49.94</v>
      </c>
      <c r="O58" s="200">
        <v>35.270000000000003</v>
      </c>
      <c r="P58" s="200">
        <v>23.47</v>
      </c>
      <c r="Q58" s="200">
        <v>3.37</v>
      </c>
      <c r="R58" s="200">
        <v>10.59</v>
      </c>
      <c r="S58" s="200">
        <v>6.74</v>
      </c>
      <c r="T58" s="200">
        <v>0</v>
      </c>
      <c r="U58" s="200">
        <v>59.79</v>
      </c>
      <c r="V58" s="200">
        <v>5.29</v>
      </c>
      <c r="W58" s="200">
        <v>11.55</v>
      </c>
      <c r="X58" s="200">
        <v>33.69</v>
      </c>
      <c r="Y58" s="200">
        <v>0</v>
      </c>
      <c r="Z58">
        <v>0</v>
      </c>
      <c r="AA58" s="200">
        <v>12.58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134.61000000000001</v>
      </c>
      <c r="AJ58" s="200">
        <v>0</v>
      </c>
      <c r="AK58" s="200">
        <v>0</v>
      </c>
      <c r="AL58" s="200">
        <v>0</v>
      </c>
      <c r="AM58" s="200">
        <v>150</v>
      </c>
      <c r="AN58" s="200">
        <v>0</v>
      </c>
      <c r="AO58">
        <v>0</v>
      </c>
      <c r="AP58" s="200">
        <v>57.76</v>
      </c>
      <c r="AQ58" s="200">
        <v>13.48</v>
      </c>
      <c r="AR58" s="200">
        <v>47.5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274.33999999999997</v>
      </c>
      <c r="L59" s="200">
        <v>3.37</v>
      </c>
      <c r="M59" s="200">
        <v>61.39</v>
      </c>
      <c r="N59" s="200">
        <v>49.94</v>
      </c>
      <c r="O59" s="200">
        <v>35.270000000000003</v>
      </c>
      <c r="P59" s="200">
        <v>23.47</v>
      </c>
      <c r="Q59" s="200">
        <v>3.37</v>
      </c>
      <c r="R59" s="200">
        <v>8.4700000000000006</v>
      </c>
      <c r="S59" s="200">
        <v>6.74</v>
      </c>
      <c r="T59" s="200">
        <v>0</v>
      </c>
      <c r="U59" s="200">
        <v>59.79</v>
      </c>
      <c r="V59" s="200">
        <v>5.29</v>
      </c>
      <c r="W59" s="200">
        <v>11.55</v>
      </c>
      <c r="X59" s="200">
        <v>33.69</v>
      </c>
      <c r="Y59" s="200">
        <v>0</v>
      </c>
      <c r="Z59">
        <v>0</v>
      </c>
      <c r="AA59" s="200">
        <v>12.58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134.61000000000001</v>
      </c>
      <c r="AJ59" s="200">
        <v>0</v>
      </c>
      <c r="AK59" s="200">
        <v>0</v>
      </c>
      <c r="AL59" s="200">
        <v>0</v>
      </c>
      <c r="AM59" s="200">
        <v>150</v>
      </c>
      <c r="AN59" s="200">
        <v>0</v>
      </c>
      <c r="AO59">
        <v>0</v>
      </c>
      <c r="AP59" s="200">
        <v>57.76</v>
      </c>
      <c r="AQ59" s="200">
        <v>13.48</v>
      </c>
      <c r="AR59" s="200">
        <v>47.5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274.33999999999997</v>
      </c>
      <c r="L60" s="200">
        <v>3.37</v>
      </c>
      <c r="M60" s="200">
        <v>61.39</v>
      </c>
      <c r="N60" s="200">
        <v>49.94</v>
      </c>
      <c r="O60" s="200">
        <v>35.270000000000003</v>
      </c>
      <c r="P60" s="200">
        <v>23.47</v>
      </c>
      <c r="Q60" s="200">
        <v>3.37</v>
      </c>
      <c r="R60" s="200">
        <v>10.08</v>
      </c>
      <c r="S60" s="200">
        <v>6.74</v>
      </c>
      <c r="T60" s="200">
        <v>0</v>
      </c>
      <c r="U60" s="200">
        <v>59.79</v>
      </c>
      <c r="V60" s="200">
        <v>5.29</v>
      </c>
      <c r="W60" s="200">
        <v>11.55</v>
      </c>
      <c r="X60" s="200">
        <v>33.69</v>
      </c>
      <c r="Y60" s="200">
        <v>0</v>
      </c>
      <c r="Z60">
        <v>0</v>
      </c>
      <c r="AA60" s="200">
        <v>12.58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134.61000000000001</v>
      </c>
      <c r="AJ60" s="200">
        <v>0</v>
      </c>
      <c r="AK60" s="200">
        <v>0</v>
      </c>
      <c r="AL60" s="200">
        <v>0</v>
      </c>
      <c r="AM60" s="200">
        <v>150</v>
      </c>
      <c r="AN60" s="200">
        <v>0</v>
      </c>
      <c r="AO60">
        <v>0</v>
      </c>
      <c r="AP60" s="200">
        <v>57.76</v>
      </c>
      <c r="AQ60" s="200">
        <v>13.48</v>
      </c>
      <c r="AR60" s="200">
        <v>47.5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274.33999999999997</v>
      </c>
      <c r="L61" s="200">
        <v>3.37</v>
      </c>
      <c r="M61" s="200">
        <v>61.39</v>
      </c>
      <c r="N61" s="200">
        <v>49.94</v>
      </c>
      <c r="O61" s="200">
        <v>35.270000000000003</v>
      </c>
      <c r="P61" s="200">
        <v>23.47</v>
      </c>
      <c r="Q61" s="200">
        <v>3.37</v>
      </c>
      <c r="R61" s="200">
        <v>10.59</v>
      </c>
      <c r="S61" s="200">
        <v>6.74</v>
      </c>
      <c r="T61" s="200">
        <v>0</v>
      </c>
      <c r="U61" s="200">
        <v>59.79</v>
      </c>
      <c r="V61" s="200">
        <v>5.29</v>
      </c>
      <c r="W61" s="200">
        <v>11.55</v>
      </c>
      <c r="X61" s="200">
        <v>33.69</v>
      </c>
      <c r="Y61" s="200">
        <v>0</v>
      </c>
      <c r="Z61">
        <v>0</v>
      </c>
      <c r="AA61" s="200">
        <v>12.58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134.61000000000001</v>
      </c>
      <c r="AJ61" s="200">
        <v>0</v>
      </c>
      <c r="AK61" s="200">
        <v>0</v>
      </c>
      <c r="AL61" s="200">
        <v>0</v>
      </c>
      <c r="AM61" s="200">
        <v>150</v>
      </c>
      <c r="AN61" s="200">
        <v>0</v>
      </c>
      <c r="AO61">
        <v>0</v>
      </c>
      <c r="AP61" s="200">
        <v>57.75</v>
      </c>
      <c r="AQ61" s="200">
        <v>13.48</v>
      </c>
      <c r="AR61" s="200">
        <v>47.5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274.33999999999997</v>
      </c>
      <c r="L62" s="200">
        <v>3.37</v>
      </c>
      <c r="M62" s="200">
        <v>61.39</v>
      </c>
      <c r="N62" s="200">
        <v>49.94</v>
      </c>
      <c r="O62" s="200">
        <v>35.270000000000003</v>
      </c>
      <c r="P62" s="200">
        <v>23.47</v>
      </c>
      <c r="Q62" s="200">
        <v>3.37</v>
      </c>
      <c r="R62" s="200">
        <v>10.59</v>
      </c>
      <c r="S62" s="200">
        <v>6.74</v>
      </c>
      <c r="T62" s="200">
        <v>0</v>
      </c>
      <c r="U62" s="200">
        <v>59.79</v>
      </c>
      <c r="V62" s="200">
        <v>5.29</v>
      </c>
      <c r="W62" s="200">
        <v>11.55</v>
      </c>
      <c r="X62" s="200">
        <v>33.69</v>
      </c>
      <c r="Y62" s="200">
        <v>0</v>
      </c>
      <c r="Z62">
        <v>0</v>
      </c>
      <c r="AA62" s="200">
        <v>12.58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134.61000000000001</v>
      </c>
      <c r="AJ62" s="200">
        <v>0</v>
      </c>
      <c r="AK62" s="200">
        <v>0</v>
      </c>
      <c r="AL62" s="200">
        <v>0</v>
      </c>
      <c r="AM62" s="200">
        <v>150</v>
      </c>
      <c r="AN62" s="200">
        <v>0</v>
      </c>
      <c r="AO62">
        <v>0</v>
      </c>
      <c r="AP62" s="200">
        <v>57.75</v>
      </c>
      <c r="AQ62" s="200">
        <v>13.48</v>
      </c>
      <c r="AR62" s="200">
        <v>47.5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274.33999999999997</v>
      </c>
      <c r="L63" s="200">
        <v>3.37</v>
      </c>
      <c r="M63" s="200">
        <v>61.39</v>
      </c>
      <c r="N63" s="200">
        <v>49.94</v>
      </c>
      <c r="O63" s="200">
        <v>35.270000000000003</v>
      </c>
      <c r="P63" s="200">
        <v>23.47</v>
      </c>
      <c r="Q63" s="200">
        <v>3.37</v>
      </c>
      <c r="R63" s="200">
        <v>10.59</v>
      </c>
      <c r="S63" s="200">
        <v>6.74</v>
      </c>
      <c r="T63" s="200">
        <v>0</v>
      </c>
      <c r="U63" s="200">
        <v>59.79</v>
      </c>
      <c r="V63" s="200">
        <v>5.29</v>
      </c>
      <c r="W63" s="200">
        <v>11.55</v>
      </c>
      <c r="X63" s="200">
        <v>33.69</v>
      </c>
      <c r="Y63" s="200">
        <v>0</v>
      </c>
      <c r="Z63">
        <v>0</v>
      </c>
      <c r="AA63" s="200">
        <v>12.58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134.61000000000001</v>
      </c>
      <c r="AJ63" s="200">
        <v>0</v>
      </c>
      <c r="AK63" s="200">
        <v>0</v>
      </c>
      <c r="AL63" s="200">
        <v>0</v>
      </c>
      <c r="AM63" s="200">
        <v>150</v>
      </c>
      <c r="AN63" s="200">
        <v>0</v>
      </c>
      <c r="AO63">
        <v>0</v>
      </c>
      <c r="AP63" s="200">
        <v>57.75</v>
      </c>
      <c r="AQ63" s="200">
        <v>13.48</v>
      </c>
      <c r="AR63" s="200">
        <v>47.5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274.33999999999997</v>
      </c>
      <c r="L64" s="200">
        <v>3.37</v>
      </c>
      <c r="M64" s="200">
        <v>61.39</v>
      </c>
      <c r="N64" s="200">
        <v>49.94</v>
      </c>
      <c r="O64" s="200">
        <v>35.270000000000003</v>
      </c>
      <c r="P64" s="200">
        <v>23.47</v>
      </c>
      <c r="Q64" s="200">
        <v>3.37</v>
      </c>
      <c r="R64" s="200">
        <v>10.59</v>
      </c>
      <c r="S64" s="200">
        <v>6.74</v>
      </c>
      <c r="T64" s="200">
        <v>0</v>
      </c>
      <c r="U64" s="200">
        <v>59.79</v>
      </c>
      <c r="V64" s="200">
        <v>5.29</v>
      </c>
      <c r="W64" s="200">
        <v>11.55</v>
      </c>
      <c r="X64" s="200">
        <v>33.69</v>
      </c>
      <c r="Y64" s="200">
        <v>0</v>
      </c>
      <c r="Z64">
        <v>0</v>
      </c>
      <c r="AA64" s="200">
        <v>12.58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134.61000000000001</v>
      </c>
      <c r="AJ64" s="200">
        <v>0</v>
      </c>
      <c r="AK64" s="200">
        <v>0</v>
      </c>
      <c r="AL64" s="200">
        <v>0</v>
      </c>
      <c r="AM64" s="200">
        <v>150</v>
      </c>
      <c r="AN64" s="200">
        <v>0</v>
      </c>
      <c r="AO64">
        <v>0</v>
      </c>
      <c r="AP64" s="200">
        <v>57.75</v>
      </c>
      <c r="AQ64" s="200">
        <v>13.48</v>
      </c>
      <c r="AR64" s="200">
        <v>47.5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274.33999999999997</v>
      </c>
      <c r="L65" s="200">
        <v>3.37</v>
      </c>
      <c r="M65" s="200">
        <v>61.39</v>
      </c>
      <c r="N65" s="200">
        <v>49.94</v>
      </c>
      <c r="O65" s="200">
        <v>35.270000000000003</v>
      </c>
      <c r="P65" s="200">
        <v>23.47</v>
      </c>
      <c r="Q65" s="200">
        <v>3.37</v>
      </c>
      <c r="R65" s="200">
        <v>10.59</v>
      </c>
      <c r="S65" s="200">
        <v>6.74</v>
      </c>
      <c r="T65" s="200">
        <v>0</v>
      </c>
      <c r="U65" s="200">
        <v>59.79</v>
      </c>
      <c r="V65" s="200">
        <v>5.29</v>
      </c>
      <c r="W65" s="200">
        <v>11.55</v>
      </c>
      <c r="X65" s="200">
        <v>33.69</v>
      </c>
      <c r="Y65" s="200">
        <v>0</v>
      </c>
      <c r="Z65">
        <v>0</v>
      </c>
      <c r="AA65" s="200">
        <v>12.58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134.61000000000001</v>
      </c>
      <c r="AJ65" s="200">
        <v>0</v>
      </c>
      <c r="AK65" s="200">
        <v>0</v>
      </c>
      <c r="AL65" s="200">
        <v>0</v>
      </c>
      <c r="AM65" s="200">
        <v>150</v>
      </c>
      <c r="AN65" s="200">
        <v>0</v>
      </c>
      <c r="AO65">
        <v>0</v>
      </c>
      <c r="AP65" s="200">
        <v>57.75</v>
      </c>
      <c r="AQ65" s="200">
        <v>13.48</v>
      </c>
      <c r="AR65" s="200">
        <v>47.5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274.33999999999997</v>
      </c>
      <c r="L66" s="200">
        <v>3.18</v>
      </c>
      <c r="M66" s="200">
        <v>61.39</v>
      </c>
      <c r="N66" s="200">
        <v>49.94</v>
      </c>
      <c r="O66" s="200">
        <v>35.270000000000003</v>
      </c>
      <c r="P66" s="200">
        <v>23.47</v>
      </c>
      <c r="Q66" s="200">
        <v>3.37</v>
      </c>
      <c r="R66" s="200">
        <v>10.59</v>
      </c>
      <c r="S66" s="200">
        <v>6.74</v>
      </c>
      <c r="T66" s="200">
        <v>0</v>
      </c>
      <c r="U66" s="200">
        <v>59.79</v>
      </c>
      <c r="V66" s="200">
        <v>5.29</v>
      </c>
      <c r="W66" s="200">
        <v>11.55</v>
      </c>
      <c r="X66" s="200">
        <v>33.69</v>
      </c>
      <c r="Y66" s="200">
        <v>0</v>
      </c>
      <c r="Z66">
        <v>0</v>
      </c>
      <c r="AA66" s="200">
        <v>12.58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134.61000000000001</v>
      </c>
      <c r="AJ66" s="200">
        <v>0</v>
      </c>
      <c r="AK66" s="200">
        <v>0</v>
      </c>
      <c r="AL66" s="200">
        <v>0</v>
      </c>
      <c r="AM66" s="200">
        <v>150</v>
      </c>
      <c r="AN66" s="200">
        <v>0</v>
      </c>
      <c r="AO66">
        <v>0</v>
      </c>
      <c r="AP66" s="200">
        <v>57.75</v>
      </c>
      <c r="AQ66" s="200">
        <v>13.48</v>
      </c>
      <c r="AR66" s="200">
        <v>47.5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274.33999999999997</v>
      </c>
      <c r="L67" s="200">
        <v>3.37</v>
      </c>
      <c r="M67" s="200">
        <v>61.39</v>
      </c>
      <c r="N67" s="200">
        <v>49.94</v>
      </c>
      <c r="O67" s="200">
        <v>35.270000000000003</v>
      </c>
      <c r="P67" s="200">
        <v>23.47</v>
      </c>
      <c r="Q67" s="200">
        <v>3.37</v>
      </c>
      <c r="R67" s="200">
        <v>10.59</v>
      </c>
      <c r="S67" s="200">
        <v>6.74</v>
      </c>
      <c r="T67" s="200">
        <v>0</v>
      </c>
      <c r="U67" s="200">
        <v>59.79</v>
      </c>
      <c r="V67" s="200">
        <v>5.29</v>
      </c>
      <c r="W67" s="200">
        <v>11.55</v>
      </c>
      <c r="X67" s="200">
        <v>33.69</v>
      </c>
      <c r="Y67" s="200">
        <v>0</v>
      </c>
      <c r="Z67">
        <v>0</v>
      </c>
      <c r="AA67" s="200">
        <v>12.58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134.61000000000001</v>
      </c>
      <c r="AJ67" s="200">
        <v>0</v>
      </c>
      <c r="AK67" s="200">
        <v>0</v>
      </c>
      <c r="AL67" s="200">
        <v>0</v>
      </c>
      <c r="AM67" s="200">
        <v>150</v>
      </c>
      <c r="AN67" s="200">
        <v>0</v>
      </c>
      <c r="AO67">
        <v>0</v>
      </c>
      <c r="AP67" s="200">
        <v>57.75</v>
      </c>
      <c r="AQ67" s="200">
        <v>13.48</v>
      </c>
      <c r="AR67" s="200">
        <v>47.5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274.33999999999997</v>
      </c>
      <c r="L68" s="200">
        <v>3.37</v>
      </c>
      <c r="M68" s="200">
        <v>61.39</v>
      </c>
      <c r="N68" s="200">
        <v>49.94</v>
      </c>
      <c r="O68" s="200">
        <v>35.270000000000003</v>
      </c>
      <c r="P68" s="200">
        <v>23.47</v>
      </c>
      <c r="Q68" s="200">
        <v>3.37</v>
      </c>
      <c r="R68" s="200">
        <v>10.59</v>
      </c>
      <c r="S68" s="200">
        <v>6.74</v>
      </c>
      <c r="T68" s="200">
        <v>0</v>
      </c>
      <c r="U68" s="200">
        <v>59.79</v>
      </c>
      <c r="V68" s="200">
        <v>5.29</v>
      </c>
      <c r="W68" s="200">
        <v>19.62</v>
      </c>
      <c r="X68" s="200">
        <v>53.22</v>
      </c>
      <c r="Y68" s="200">
        <v>0</v>
      </c>
      <c r="Z68">
        <v>0</v>
      </c>
      <c r="AA68" s="200">
        <v>12.58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134.61000000000001</v>
      </c>
      <c r="AJ68" s="200">
        <v>0</v>
      </c>
      <c r="AK68" s="200">
        <v>0</v>
      </c>
      <c r="AL68" s="200">
        <v>0</v>
      </c>
      <c r="AM68" s="200">
        <v>150</v>
      </c>
      <c r="AN68" s="200">
        <v>0</v>
      </c>
      <c r="AO68">
        <v>0</v>
      </c>
      <c r="AP68" s="200">
        <v>57.76</v>
      </c>
      <c r="AQ68" s="200">
        <v>13.48</v>
      </c>
      <c r="AR68" s="200">
        <v>47.5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274.33999999999997</v>
      </c>
      <c r="L69" s="200">
        <v>3.36</v>
      </c>
      <c r="M69" s="200">
        <v>61.39</v>
      </c>
      <c r="N69" s="200">
        <v>49.94</v>
      </c>
      <c r="O69" s="200">
        <v>35.270000000000003</v>
      </c>
      <c r="P69" s="200">
        <v>23.47</v>
      </c>
      <c r="Q69" s="200">
        <v>3.37</v>
      </c>
      <c r="R69" s="200">
        <v>10.59</v>
      </c>
      <c r="S69" s="200">
        <v>6.74</v>
      </c>
      <c r="T69" s="200">
        <v>0</v>
      </c>
      <c r="U69" s="200">
        <v>59.79</v>
      </c>
      <c r="V69" s="200">
        <v>5.29</v>
      </c>
      <c r="W69" s="200">
        <v>19.62</v>
      </c>
      <c r="X69" s="200">
        <v>53.22</v>
      </c>
      <c r="Y69" s="200">
        <v>0</v>
      </c>
      <c r="Z69">
        <v>0</v>
      </c>
      <c r="AA69" s="200">
        <v>12.58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132.16</v>
      </c>
      <c r="AJ69" s="200">
        <v>0</v>
      </c>
      <c r="AK69" s="200">
        <v>0</v>
      </c>
      <c r="AL69" s="200">
        <v>0</v>
      </c>
      <c r="AM69" s="200">
        <v>150</v>
      </c>
      <c r="AN69" s="200">
        <v>0</v>
      </c>
      <c r="AO69">
        <v>0</v>
      </c>
      <c r="AP69" s="200">
        <v>101.18</v>
      </c>
      <c r="AQ69" s="200">
        <v>13.48</v>
      </c>
      <c r="AR69" s="200">
        <v>40.44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274.33999999999997</v>
      </c>
      <c r="L70" s="200">
        <v>5.98</v>
      </c>
      <c r="M70" s="200">
        <v>61.39</v>
      </c>
      <c r="N70" s="200">
        <v>49.94</v>
      </c>
      <c r="O70" s="200">
        <v>35.270000000000003</v>
      </c>
      <c r="P70" s="200">
        <v>23.47</v>
      </c>
      <c r="Q70" s="200">
        <v>4.6100000000000003</v>
      </c>
      <c r="R70" s="200">
        <v>17.93</v>
      </c>
      <c r="S70" s="200">
        <v>10.45</v>
      </c>
      <c r="T70" s="200">
        <v>0</v>
      </c>
      <c r="U70" s="200">
        <v>59.79</v>
      </c>
      <c r="V70" s="200">
        <v>8.76</v>
      </c>
      <c r="W70" s="200">
        <v>19.62</v>
      </c>
      <c r="X70" s="200">
        <v>53.22</v>
      </c>
      <c r="Y70" s="200">
        <v>0</v>
      </c>
      <c r="Z70">
        <v>0</v>
      </c>
      <c r="AA70" s="200">
        <v>12.58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132.16</v>
      </c>
      <c r="AJ70" s="200">
        <v>0</v>
      </c>
      <c r="AK70" s="200">
        <v>0</v>
      </c>
      <c r="AL70" s="200">
        <v>0</v>
      </c>
      <c r="AM70" s="200">
        <v>150</v>
      </c>
      <c r="AN70" s="200">
        <v>0</v>
      </c>
      <c r="AO70">
        <v>0</v>
      </c>
      <c r="AP70" s="200">
        <v>117.66</v>
      </c>
      <c r="AQ70" s="200">
        <v>37.840000000000003</v>
      </c>
      <c r="AR70" s="200">
        <v>35.25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356.16</v>
      </c>
      <c r="L71" s="200">
        <v>6.05</v>
      </c>
      <c r="M71" s="200">
        <v>61.39</v>
      </c>
      <c r="N71" s="200">
        <v>49.94</v>
      </c>
      <c r="O71" s="200">
        <v>35.270000000000003</v>
      </c>
      <c r="P71" s="200">
        <v>23.47</v>
      </c>
      <c r="Q71" s="200">
        <v>4.6100000000000003</v>
      </c>
      <c r="R71" s="200">
        <v>17.920000000000002</v>
      </c>
      <c r="S71" s="200">
        <v>11.14</v>
      </c>
      <c r="T71" s="200">
        <v>0</v>
      </c>
      <c r="U71" s="200">
        <v>59.79</v>
      </c>
      <c r="V71" s="200">
        <v>8.76</v>
      </c>
      <c r="W71" s="200">
        <v>19.62</v>
      </c>
      <c r="X71" s="200">
        <v>53.22</v>
      </c>
      <c r="Y71" s="200">
        <v>0</v>
      </c>
      <c r="Z71">
        <v>0</v>
      </c>
      <c r="AA71" s="200">
        <v>12.58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132.16</v>
      </c>
      <c r="AJ71" s="200">
        <v>0</v>
      </c>
      <c r="AK71" s="200">
        <v>0</v>
      </c>
      <c r="AL71" s="200">
        <v>0</v>
      </c>
      <c r="AM71" s="200">
        <v>150</v>
      </c>
      <c r="AN71" s="200">
        <v>0</v>
      </c>
      <c r="AO71">
        <v>0</v>
      </c>
      <c r="AP71" s="200">
        <v>117.66</v>
      </c>
      <c r="AQ71" s="200">
        <v>38.14</v>
      </c>
      <c r="AR71" s="200">
        <v>23.82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423.54</v>
      </c>
      <c r="L72" s="200">
        <v>6.05</v>
      </c>
      <c r="M72" s="200">
        <v>61.39</v>
      </c>
      <c r="N72" s="200">
        <v>49.94</v>
      </c>
      <c r="O72" s="200">
        <v>35.270000000000003</v>
      </c>
      <c r="P72" s="200">
        <v>23.47</v>
      </c>
      <c r="Q72" s="200">
        <v>4.6100000000000003</v>
      </c>
      <c r="R72" s="200">
        <v>17.920000000000002</v>
      </c>
      <c r="S72" s="200">
        <v>11.16</v>
      </c>
      <c r="T72" s="200">
        <v>0</v>
      </c>
      <c r="U72" s="200">
        <v>59.79</v>
      </c>
      <c r="V72" s="200">
        <v>8.76</v>
      </c>
      <c r="W72" s="200">
        <v>19.62</v>
      </c>
      <c r="X72" s="200">
        <v>53.22</v>
      </c>
      <c r="Y72" s="200">
        <v>0</v>
      </c>
      <c r="Z72">
        <v>0</v>
      </c>
      <c r="AA72" s="200">
        <v>12.58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132.16</v>
      </c>
      <c r="AJ72" s="200">
        <v>0</v>
      </c>
      <c r="AK72" s="200">
        <v>0</v>
      </c>
      <c r="AL72" s="200">
        <v>0</v>
      </c>
      <c r="AM72" s="200">
        <v>150</v>
      </c>
      <c r="AN72" s="200">
        <v>0</v>
      </c>
      <c r="AO72">
        <v>0</v>
      </c>
      <c r="AP72" s="200">
        <v>117.66</v>
      </c>
      <c r="AQ72" s="200">
        <v>38.14</v>
      </c>
      <c r="AR72" s="200">
        <v>14.04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487.94</v>
      </c>
      <c r="L73" s="200">
        <v>6.05</v>
      </c>
      <c r="M73" s="200">
        <v>61.39</v>
      </c>
      <c r="N73" s="200">
        <v>49.94</v>
      </c>
      <c r="O73" s="200">
        <v>35.270000000000003</v>
      </c>
      <c r="P73" s="200">
        <v>23.47</v>
      </c>
      <c r="Q73" s="200">
        <v>4.6100000000000003</v>
      </c>
      <c r="R73" s="200">
        <v>17.920000000000002</v>
      </c>
      <c r="S73" s="200">
        <v>11.16</v>
      </c>
      <c r="T73" s="200">
        <v>0</v>
      </c>
      <c r="U73" s="200">
        <v>59.79</v>
      </c>
      <c r="V73" s="200">
        <v>8.76</v>
      </c>
      <c r="W73" s="200">
        <v>19.62</v>
      </c>
      <c r="X73" s="200">
        <v>53.22</v>
      </c>
      <c r="Y73" s="200">
        <v>0</v>
      </c>
      <c r="Z73">
        <v>0</v>
      </c>
      <c r="AA73" s="200">
        <v>12.58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132.16</v>
      </c>
      <c r="AJ73" s="200">
        <v>0</v>
      </c>
      <c r="AK73" s="200">
        <v>0</v>
      </c>
      <c r="AL73" s="200">
        <v>0</v>
      </c>
      <c r="AM73" s="200">
        <v>150</v>
      </c>
      <c r="AN73" s="200">
        <v>0</v>
      </c>
      <c r="AO73">
        <v>0</v>
      </c>
      <c r="AP73" s="200">
        <v>117.66</v>
      </c>
      <c r="AQ73" s="200">
        <v>38.14</v>
      </c>
      <c r="AR73" s="200">
        <v>7.22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487.73</v>
      </c>
      <c r="L74" s="200">
        <v>5.87</v>
      </c>
      <c r="M74" s="200">
        <v>61.39</v>
      </c>
      <c r="N74" s="200">
        <v>49.94</v>
      </c>
      <c r="O74" s="200">
        <v>35.270000000000003</v>
      </c>
      <c r="P74" s="200">
        <v>23.47</v>
      </c>
      <c r="Q74" s="200">
        <v>4.6100000000000003</v>
      </c>
      <c r="R74" s="200">
        <v>17.920000000000002</v>
      </c>
      <c r="S74" s="200">
        <v>11.16</v>
      </c>
      <c r="T74" s="200">
        <v>0</v>
      </c>
      <c r="U74" s="200">
        <v>59.79</v>
      </c>
      <c r="V74" s="200">
        <v>8.76</v>
      </c>
      <c r="W74" s="200">
        <v>19.62</v>
      </c>
      <c r="X74" s="200">
        <v>53.22</v>
      </c>
      <c r="Y74" s="200">
        <v>0</v>
      </c>
      <c r="Z74">
        <v>0</v>
      </c>
      <c r="AA74" s="200">
        <v>12.58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127.16</v>
      </c>
      <c r="AJ74" s="200">
        <v>0</v>
      </c>
      <c r="AK74" s="200">
        <v>0</v>
      </c>
      <c r="AL74" s="200">
        <v>0</v>
      </c>
      <c r="AM74" s="200">
        <v>150</v>
      </c>
      <c r="AN74" s="200">
        <v>0</v>
      </c>
      <c r="AO74">
        <v>0</v>
      </c>
      <c r="AP74" s="200">
        <v>117.66</v>
      </c>
      <c r="AQ74" s="200">
        <v>38.14</v>
      </c>
      <c r="AR74" s="200">
        <v>3.2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487.73</v>
      </c>
      <c r="L75" s="200">
        <v>6.05</v>
      </c>
      <c r="M75" s="200">
        <v>61.39</v>
      </c>
      <c r="N75" s="200">
        <v>49.94</v>
      </c>
      <c r="O75" s="200">
        <v>35.270000000000003</v>
      </c>
      <c r="P75" s="200">
        <v>23.47</v>
      </c>
      <c r="Q75" s="200">
        <v>4.6100000000000003</v>
      </c>
      <c r="R75" s="200">
        <v>17.920000000000002</v>
      </c>
      <c r="S75" s="200">
        <v>11.16</v>
      </c>
      <c r="T75" s="200">
        <v>0</v>
      </c>
      <c r="U75" s="200">
        <v>59.79</v>
      </c>
      <c r="V75" s="200">
        <v>8.76</v>
      </c>
      <c r="W75" s="200">
        <v>19.62</v>
      </c>
      <c r="X75" s="200">
        <v>53.22</v>
      </c>
      <c r="Y75" s="200">
        <v>0</v>
      </c>
      <c r="Z75">
        <v>0</v>
      </c>
      <c r="AA75" s="200">
        <v>12.58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107.56</v>
      </c>
      <c r="AJ75" s="200">
        <v>0</v>
      </c>
      <c r="AK75" s="200">
        <v>0</v>
      </c>
      <c r="AL75" s="200">
        <v>0</v>
      </c>
      <c r="AM75" s="200">
        <v>150</v>
      </c>
      <c r="AN75" s="200">
        <v>0</v>
      </c>
      <c r="AO75">
        <v>0</v>
      </c>
      <c r="AP75" s="200">
        <v>117.66</v>
      </c>
      <c r="AQ75" s="200">
        <v>38.14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487.73</v>
      </c>
      <c r="L76" s="200">
        <v>6.05</v>
      </c>
      <c r="M76" s="200">
        <v>61.39</v>
      </c>
      <c r="N76" s="200">
        <v>49.94</v>
      </c>
      <c r="O76" s="200">
        <v>35.270000000000003</v>
      </c>
      <c r="P76" s="200">
        <v>23.47</v>
      </c>
      <c r="Q76" s="200">
        <v>4.6100000000000003</v>
      </c>
      <c r="R76" s="200">
        <v>17.920000000000002</v>
      </c>
      <c r="S76" s="200">
        <v>11.16</v>
      </c>
      <c r="T76" s="200">
        <v>0</v>
      </c>
      <c r="U76" s="200">
        <v>59.79</v>
      </c>
      <c r="V76" s="200">
        <v>8.76</v>
      </c>
      <c r="W76" s="200">
        <v>19.62</v>
      </c>
      <c r="X76" s="200">
        <v>53.22</v>
      </c>
      <c r="Y76" s="200">
        <v>0</v>
      </c>
      <c r="Z76">
        <v>0</v>
      </c>
      <c r="AA76" s="200">
        <v>12.58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107.56</v>
      </c>
      <c r="AJ76" s="200">
        <v>0</v>
      </c>
      <c r="AK76" s="200">
        <v>0</v>
      </c>
      <c r="AL76" s="200">
        <v>0</v>
      </c>
      <c r="AM76" s="200">
        <v>150</v>
      </c>
      <c r="AN76" s="200">
        <v>0</v>
      </c>
      <c r="AO76">
        <v>0</v>
      </c>
      <c r="AP76" s="200">
        <v>117.66</v>
      </c>
      <c r="AQ76" s="200">
        <v>38.14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487.73</v>
      </c>
      <c r="L77" s="200">
        <v>6.05</v>
      </c>
      <c r="M77" s="200">
        <v>61.39</v>
      </c>
      <c r="N77" s="200">
        <v>49.94</v>
      </c>
      <c r="O77" s="200">
        <v>35.270000000000003</v>
      </c>
      <c r="P77" s="200">
        <v>23.47</v>
      </c>
      <c r="Q77" s="200">
        <v>4.6100000000000003</v>
      </c>
      <c r="R77" s="200">
        <v>17.920000000000002</v>
      </c>
      <c r="S77" s="200">
        <v>11.16</v>
      </c>
      <c r="T77" s="200">
        <v>0</v>
      </c>
      <c r="U77" s="200">
        <v>59.79</v>
      </c>
      <c r="V77" s="200">
        <v>8.76</v>
      </c>
      <c r="W77" s="200">
        <v>19.62</v>
      </c>
      <c r="X77" s="200">
        <v>53.22</v>
      </c>
      <c r="Y77" s="200">
        <v>0</v>
      </c>
      <c r="Z77">
        <v>0</v>
      </c>
      <c r="AA77" s="200">
        <v>12.58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107.56</v>
      </c>
      <c r="AJ77" s="200">
        <v>0</v>
      </c>
      <c r="AK77" s="200">
        <v>0</v>
      </c>
      <c r="AL77" s="200">
        <v>0</v>
      </c>
      <c r="AM77" s="200">
        <v>150</v>
      </c>
      <c r="AN77" s="200">
        <v>0</v>
      </c>
      <c r="AO77">
        <v>0</v>
      </c>
      <c r="AP77" s="200">
        <v>117.66</v>
      </c>
      <c r="AQ77" s="200">
        <v>38.14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487.73</v>
      </c>
      <c r="L78" s="200">
        <v>6.05</v>
      </c>
      <c r="M78" s="200">
        <v>61.39</v>
      </c>
      <c r="N78" s="200">
        <v>49.94</v>
      </c>
      <c r="O78" s="200">
        <v>35.270000000000003</v>
      </c>
      <c r="P78" s="200">
        <v>23.47</v>
      </c>
      <c r="Q78" s="200">
        <v>4.6100000000000003</v>
      </c>
      <c r="R78" s="200">
        <v>17.920000000000002</v>
      </c>
      <c r="S78" s="200">
        <v>11.16</v>
      </c>
      <c r="T78" s="200">
        <v>0</v>
      </c>
      <c r="U78" s="200">
        <v>59.79</v>
      </c>
      <c r="V78" s="200">
        <v>8.76</v>
      </c>
      <c r="W78" s="200">
        <v>19.62</v>
      </c>
      <c r="X78" s="200">
        <v>53.22</v>
      </c>
      <c r="Y78" s="200">
        <v>0</v>
      </c>
      <c r="Z78">
        <v>0</v>
      </c>
      <c r="AA78" s="200">
        <v>12.58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107.56</v>
      </c>
      <c r="AJ78" s="200">
        <v>0</v>
      </c>
      <c r="AK78" s="200">
        <v>0</v>
      </c>
      <c r="AL78" s="200">
        <v>0</v>
      </c>
      <c r="AM78" s="200">
        <v>150</v>
      </c>
      <c r="AN78" s="200">
        <v>0</v>
      </c>
      <c r="AO78">
        <v>0</v>
      </c>
      <c r="AP78" s="200">
        <v>117.66</v>
      </c>
      <c r="AQ78" s="200">
        <v>38.14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487.73</v>
      </c>
      <c r="L79" s="200">
        <v>6.05</v>
      </c>
      <c r="M79" s="200">
        <v>61.39</v>
      </c>
      <c r="N79" s="200">
        <v>49.94</v>
      </c>
      <c r="O79" s="200">
        <v>35.270000000000003</v>
      </c>
      <c r="P79" s="200">
        <v>23.47</v>
      </c>
      <c r="Q79" s="200">
        <v>4.6100000000000003</v>
      </c>
      <c r="R79" s="200">
        <v>17.920000000000002</v>
      </c>
      <c r="S79" s="200">
        <v>11.16</v>
      </c>
      <c r="T79" s="200">
        <v>0</v>
      </c>
      <c r="U79" s="200">
        <v>59.79</v>
      </c>
      <c r="V79" s="200">
        <v>8.76</v>
      </c>
      <c r="W79" s="200">
        <v>19.62</v>
      </c>
      <c r="X79" s="200">
        <v>53.22</v>
      </c>
      <c r="Y79" s="200">
        <v>0</v>
      </c>
      <c r="Z79">
        <v>0</v>
      </c>
      <c r="AA79" s="200">
        <v>12.58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107.56</v>
      </c>
      <c r="AJ79" s="200">
        <v>0</v>
      </c>
      <c r="AK79" s="200">
        <v>0</v>
      </c>
      <c r="AL79" s="200">
        <v>0</v>
      </c>
      <c r="AM79" s="200">
        <v>150</v>
      </c>
      <c r="AN79" s="200">
        <v>0</v>
      </c>
      <c r="AO79">
        <v>0</v>
      </c>
      <c r="AP79" s="200">
        <v>117.66</v>
      </c>
      <c r="AQ79" s="200">
        <v>38.14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487.73</v>
      </c>
      <c r="L80" s="200">
        <v>6.05</v>
      </c>
      <c r="M80" s="200">
        <v>61.39</v>
      </c>
      <c r="N80" s="200">
        <v>49.94</v>
      </c>
      <c r="O80" s="200">
        <v>35.270000000000003</v>
      </c>
      <c r="P80" s="200">
        <v>23.47</v>
      </c>
      <c r="Q80" s="200">
        <v>4.6100000000000003</v>
      </c>
      <c r="R80" s="200">
        <v>17.920000000000002</v>
      </c>
      <c r="S80" s="200">
        <v>11.16</v>
      </c>
      <c r="T80" s="200">
        <v>0</v>
      </c>
      <c r="U80" s="200">
        <v>59.79</v>
      </c>
      <c r="V80" s="200">
        <v>8.76</v>
      </c>
      <c r="W80" s="200">
        <v>19.62</v>
      </c>
      <c r="X80" s="200">
        <v>53.22</v>
      </c>
      <c r="Y80" s="200">
        <v>0</v>
      </c>
      <c r="Z80">
        <v>0</v>
      </c>
      <c r="AA80" s="200">
        <v>12.58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107.56</v>
      </c>
      <c r="AJ80" s="200">
        <v>0</v>
      </c>
      <c r="AK80" s="200">
        <v>0</v>
      </c>
      <c r="AL80" s="200">
        <v>0</v>
      </c>
      <c r="AM80" s="200">
        <v>150</v>
      </c>
      <c r="AN80" s="200">
        <v>0</v>
      </c>
      <c r="AO80">
        <v>0</v>
      </c>
      <c r="AP80" s="200">
        <v>117.66</v>
      </c>
      <c r="AQ80" s="200">
        <v>38.14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487.73</v>
      </c>
      <c r="L81" s="200">
        <v>6.05</v>
      </c>
      <c r="M81" s="200">
        <v>61.39</v>
      </c>
      <c r="N81" s="200">
        <v>49.94</v>
      </c>
      <c r="O81" s="200">
        <v>35.270000000000003</v>
      </c>
      <c r="P81" s="200">
        <v>23.47</v>
      </c>
      <c r="Q81" s="200">
        <v>4.6100000000000003</v>
      </c>
      <c r="R81" s="200">
        <v>17.920000000000002</v>
      </c>
      <c r="S81" s="200">
        <v>11.16</v>
      </c>
      <c r="T81" s="200">
        <v>0</v>
      </c>
      <c r="U81" s="200">
        <v>59.79</v>
      </c>
      <c r="V81" s="200">
        <v>8.76</v>
      </c>
      <c r="W81" s="200">
        <v>19.62</v>
      </c>
      <c r="X81" s="200">
        <v>53.22</v>
      </c>
      <c r="Y81" s="200">
        <v>0</v>
      </c>
      <c r="Z81">
        <v>0</v>
      </c>
      <c r="AA81" s="200">
        <v>12.58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107.56</v>
      </c>
      <c r="AJ81" s="200">
        <v>0</v>
      </c>
      <c r="AK81" s="200">
        <v>0</v>
      </c>
      <c r="AL81" s="200">
        <v>0</v>
      </c>
      <c r="AM81" s="200">
        <v>150</v>
      </c>
      <c r="AN81" s="200">
        <v>0</v>
      </c>
      <c r="AO81">
        <v>0</v>
      </c>
      <c r="AP81" s="200">
        <v>117.66</v>
      </c>
      <c r="AQ81" s="200">
        <v>38.14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487.73</v>
      </c>
      <c r="L82" s="200">
        <v>6.05</v>
      </c>
      <c r="M82" s="200">
        <v>61.39</v>
      </c>
      <c r="N82" s="200">
        <v>49.94</v>
      </c>
      <c r="O82" s="200">
        <v>35.270000000000003</v>
      </c>
      <c r="P82" s="200">
        <v>23.47</v>
      </c>
      <c r="Q82" s="200">
        <v>4.6100000000000003</v>
      </c>
      <c r="R82" s="200">
        <v>17.920000000000002</v>
      </c>
      <c r="S82" s="200">
        <v>11.16</v>
      </c>
      <c r="T82" s="200">
        <v>0</v>
      </c>
      <c r="U82" s="200">
        <v>59.79</v>
      </c>
      <c r="V82" s="200">
        <v>8.76</v>
      </c>
      <c r="W82" s="200">
        <v>19.62</v>
      </c>
      <c r="X82" s="200">
        <v>53.22</v>
      </c>
      <c r="Y82" s="200">
        <v>0</v>
      </c>
      <c r="Z82">
        <v>0</v>
      </c>
      <c r="AA82" s="200">
        <v>12.58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107.56</v>
      </c>
      <c r="AJ82" s="200">
        <v>0</v>
      </c>
      <c r="AK82" s="200">
        <v>0</v>
      </c>
      <c r="AL82" s="200">
        <v>0</v>
      </c>
      <c r="AM82" s="200">
        <v>150</v>
      </c>
      <c r="AN82" s="200">
        <v>0</v>
      </c>
      <c r="AO82">
        <v>0</v>
      </c>
      <c r="AP82" s="200">
        <v>117.66</v>
      </c>
      <c r="AQ82" s="200">
        <v>38.14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487.73</v>
      </c>
      <c r="L83" s="200">
        <v>6.05</v>
      </c>
      <c r="M83" s="200">
        <v>61.39</v>
      </c>
      <c r="N83" s="200">
        <v>49.94</v>
      </c>
      <c r="O83" s="200">
        <v>35.270000000000003</v>
      </c>
      <c r="P83" s="200">
        <v>23.47</v>
      </c>
      <c r="Q83" s="200">
        <v>4.6100000000000003</v>
      </c>
      <c r="R83" s="200">
        <v>17.920000000000002</v>
      </c>
      <c r="S83" s="200">
        <v>11.16</v>
      </c>
      <c r="T83" s="200">
        <v>0</v>
      </c>
      <c r="U83" s="200">
        <v>59.79</v>
      </c>
      <c r="V83" s="200">
        <v>8.76</v>
      </c>
      <c r="W83" s="200">
        <v>19.62</v>
      </c>
      <c r="X83" s="200">
        <v>53.22</v>
      </c>
      <c r="Y83" s="200">
        <v>0</v>
      </c>
      <c r="Z83">
        <v>0</v>
      </c>
      <c r="AA83" s="200">
        <v>12.58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112.56</v>
      </c>
      <c r="AJ83" s="200">
        <v>0</v>
      </c>
      <c r="AK83" s="200">
        <v>0</v>
      </c>
      <c r="AL83" s="200">
        <v>0</v>
      </c>
      <c r="AM83" s="200">
        <v>150</v>
      </c>
      <c r="AN83" s="200">
        <v>0</v>
      </c>
      <c r="AO83">
        <v>0</v>
      </c>
      <c r="AP83" s="200">
        <v>117.66</v>
      </c>
      <c r="AQ83" s="200">
        <v>38.14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487.94</v>
      </c>
      <c r="L84" s="200">
        <v>6.05</v>
      </c>
      <c r="M84" s="200">
        <v>61.39</v>
      </c>
      <c r="N84" s="200">
        <v>49.94</v>
      </c>
      <c r="O84" s="200">
        <v>35.270000000000003</v>
      </c>
      <c r="P84" s="200">
        <v>23.47</v>
      </c>
      <c r="Q84" s="200">
        <v>4.6100000000000003</v>
      </c>
      <c r="R84" s="200">
        <v>17.920000000000002</v>
      </c>
      <c r="S84" s="200">
        <v>11.16</v>
      </c>
      <c r="T84" s="200">
        <v>0</v>
      </c>
      <c r="U84" s="200">
        <v>59.79</v>
      </c>
      <c r="V84" s="200">
        <v>8.76</v>
      </c>
      <c r="W84" s="200">
        <v>19.62</v>
      </c>
      <c r="X84" s="200">
        <v>53.22</v>
      </c>
      <c r="Y84" s="200">
        <v>0</v>
      </c>
      <c r="Z84">
        <v>0</v>
      </c>
      <c r="AA84" s="200">
        <v>12.58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112.56</v>
      </c>
      <c r="AJ84" s="200">
        <v>0</v>
      </c>
      <c r="AK84" s="200">
        <v>0</v>
      </c>
      <c r="AL84" s="200">
        <v>0</v>
      </c>
      <c r="AM84" s="200">
        <v>150</v>
      </c>
      <c r="AN84" s="200">
        <v>0</v>
      </c>
      <c r="AO84">
        <v>0</v>
      </c>
      <c r="AP84" s="200">
        <v>117.66</v>
      </c>
      <c r="AQ84" s="200">
        <v>38.14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487.73</v>
      </c>
      <c r="L85" s="200">
        <v>6.05</v>
      </c>
      <c r="M85" s="200">
        <v>61.39</v>
      </c>
      <c r="N85" s="200">
        <v>49.94</v>
      </c>
      <c r="O85" s="200">
        <v>35.270000000000003</v>
      </c>
      <c r="P85" s="200">
        <v>23.47</v>
      </c>
      <c r="Q85" s="200">
        <v>4.6100000000000003</v>
      </c>
      <c r="R85" s="200">
        <v>17.920000000000002</v>
      </c>
      <c r="S85" s="200">
        <v>11.15</v>
      </c>
      <c r="T85" s="200">
        <v>0</v>
      </c>
      <c r="U85" s="200">
        <v>59.79</v>
      </c>
      <c r="V85" s="200">
        <v>8.76</v>
      </c>
      <c r="W85" s="200">
        <v>19.62</v>
      </c>
      <c r="X85" s="200">
        <v>53.22</v>
      </c>
      <c r="Y85" s="200">
        <v>0</v>
      </c>
      <c r="Z85">
        <v>0</v>
      </c>
      <c r="AA85" s="200">
        <v>14.58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112.56</v>
      </c>
      <c r="AJ85" s="200">
        <v>0</v>
      </c>
      <c r="AK85" s="200">
        <v>0</v>
      </c>
      <c r="AL85" s="200">
        <v>0</v>
      </c>
      <c r="AM85" s="200">
        <v>150</v>
      </c>
      <c r="AN85" s="200">
        <v>0</v>
      </c>
      <c r="AO85">
        <v>0</v>
      </c>
      <c r="AP85" s="200">
        <v>117.66</v>
      </c>
      <c r="AQ85" s="200">
        <v>38.14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487.94</v>
      </c>
      <c r="L86" s="200">
        <v>6.05</v>
      </c>
      <c r="M86" s="200">
        <v>61.39</v>
      </c>
      <c r="N86" s="200">
        <v>49.94</v>
      </c>
      <c r="O86" s="200">
        <v>35.270000000000003</v>
      </c>
      <c r="P86" s="200">
        <v>23.47</v>
      </c>
      <c r="Q86" s="200">
        <v>4.6100000000000003</v>
      </c>
      <c r="R86" s="200">
        <v>17.920000000000002</v>
      </c>
      <c r="S86" s="200">
        <v>11.15</v>
      </c>
      <c r="T86" s="200">
        <v>0</v>
      </c>
      <c r="U86" s="200">
        <v>59.79</v>
      </c>
      <c r="V86" s="200">
        <v>8.76</v>
      </c>
      <c r="W86" s="200">
        <v>19.62</v>
      </c>
      <c r="X86" s="200">
        <v>53.22</v>
      </c>
      <c r="Y86" s="200">
        <v>0</v>
      </c>
      <c r="Z86">
        <v>0</v>
      </c>
      <c r="AA86" s="200">
        <v>14.58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112.56</v>
      </c>
      <c r="AJ86" s="200">
        <v>0</v>
      </c>
      <c r="AK86" s="200">
        <v>0</v>
      </c>
      <c r="AL86" s="200">
        <v>0</v>
      </c>
      <c r="AM86" s="200">
        <v>150</v>
      </c>
      <c r="AN86" s="200">
        <v>0</v>
      </c>
      <c r="AO86">
        <v>0</v>
      </c>
      <c r="AP86" s="200">
        <v>117.66</v>
      </c>
      <c r="AQ86" s="200">
        <v>38.14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487.94</v>
      </c>
      <c r="L87" s="200">
        <v>6.05</v>
      </c>
      <c r="M87" s="200">
        <v>61.39</v>
      </c>
      <c r="N87" s="200">
        <v>49.94</v>
      </c>
      <c r="O87" s="200">
        <v>35.270000000000003</v>
      </c>
      <c r="P87" s="200">
        <v>23.47</v>
      </c>
      <c r="Q87" s="200">
        <v>4.6100000000000003</v>
      </c>
      <c r="R87" s="200">
        <v>18.62</v>
      </c>
      <c r="S87" s="200">
        <v>11.15</v>
      </c>
      <c r="T87" s="200">
        <v>0</v>
      </c>
      <c r="U87" s="200">
        <v>59.79</v>
      </c>
      <c r="V87" s="200">
        <v>7.67</v>
      </c>
      <c r="W87" s="200">
        <v>19.62</v>
      </c>
      <c r="X87" s="200">
        <v>53.22</v>
      </c>
      <c r="Y87" s="200">
        <v>0</v>
      </c>
      <c r="Z87">
        <v>0</v>
      </c>
      <c r="AA87" s="200">
        <v>14.58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134.61000000000001</v>
      </c>
      <c r="AJ87" s="200">
        <v>0</v>
      </c>
      <c r="AK87" s="200">
        <v>0</v>
      </c>
      <c r="AL87" s="200">
        <v>0</v>
      </c>
      <c r="AM87" s="200">
        <v>150</v>
      </c>
      <c r="AN87" s="200">
        <v>0</v>
      </c>
      <c r="AO87">
        <v>0</v>
      </c>
      <c r="AP87" s="200">
        <v>117.66</v>
      </c>
      <c r="AQ87" s="200">
        <v>38.14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487.94</v>
      </c>
      <c r="L88" s="200">
        <v>6.28</v>
      </c>
      <c r="M88" s="200">
        <v>61.39</v>
      </c>
      <c r="N88" s="200">
        <v>49.94</v>
      </c>
      <c r="O88" s="200">
        <v>35.270000000000003</v>
      </c>
      <c r="P88" s="200">
        <v>23.47</v>
      </c>
      <c r="Q88" s="200">
        <v>4.6100000000000003</v>
      </c>
      <c r="R88" s="200">
        <v>18.62</v>
      </c>
      <c r="S88" s="200">
        <v>11.15</v>
      </c>
      <c r="T88" s="200">
        <v>0</v>
      </c>
      <c r="U88" s="200">
        <v>59.79</v>
      </c>
      <c r="V88" s="200">
        <v>7.67</v>
      </c>
      <c r="W88" s="200">
        <v>19.62</v>
      </c>
      <c r="X88" s="200">
        <v>53.22</v>
      </c>
      <c r="Y88" s="200">
        <v>0</v>
      </c>
      <c r="Z88">
        <v>0</v>
      </c>
      <c r="AA88" s="200">
        <v>14.58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134.61000000000001</v>
      </c>
      <c r="AJ88" s="200">
        <v>0</v>
      </c>
      <c r="AK88" s="200">
        <v>0</v>
      </c>
      <c r="AL88" s="200">
        <v>0</v>
      </c>
      <c r="AM88" s="200">
        <v>150</v>
      </c>
      <c r="AN88" s="200">
        <v>0</v>
      </c>
      <c r="AO88">
        <v>0</v>
      </c>
      <c r="AP88" s="200">
        <v>117.66</v>
      </c>
      <c r="AQ88" s="200">
        <v>38.14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433.17</v>
      </c>
      <c r="L89" s="200">
        <v>6.07</v>
      </c>
      <c r="M89" s="200">
        <v>61.39</v>
      </c>
      <c r="N89" s="200">
        <v>49.94</v>
      </c>
      <c r="O89" s="200">
        <v>35.270000000000003</v>
      </c>
      <c r="P89" s="200">
        <v>23.47</v>
      </c>
      <c r="Q89" s="200">
        <v>4.6100000000000003</v>
      </c>
      <c r="R89" s="200">
        <v>18.62</v>
      </c>
      <c r="S89" s="200">
        <v>11.15</v>
      </c>
      <c r="T89" s="200">
        <v>0</v>
      </c>
      <c r="U89" s="200">
        <v>59.79</v>
      </c>
      <c r="V89" s="200">
        <v>7.67</v>
      </c>
      <c r="W89" s="200">
        <v>19.62</v>
      </c>
      <c r="X89" s="200">
        <v>53.22</v>
      </c>
      <c r="Y89" s="200">
        <v>0</v>
      </c>
      <c r="Z89">
        <v>0</v>
      </c>
      <c r="AA89" s="200">
        <v>14.58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134.61000000000001</v>
      </c>
      <c r="AJ89" s="200">
        <v>0</v>
      </c>
      <c r="AK89" s="200">
        <v>0</v>
      </c>
      <c r="AL89" s="200">
        <v>0</v>
      </c>
      <c r="AM89" s="200">
        <v>150</v>
      </c>
      <c r="AN89" s="200">
        <v>0</v>
      </c>
      <c r="AO89">
        <v>0</v>
      </c>
      <c r="AP89" s="200">
        <v>117.66</v>
      </c>
      <c r="AQ89" s="200">
        <v>38.14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385.04</v>
      </c>
      <c r="L90" s="200">
        <v>6.05</v>
      </c>
      <c r="M90" s="200">
        <v>61.39</v>
      </c>
      <c r="N90" s="200">
        <v>49.94</v>
      </c>
      <c r="O90" s="200">
        <v>35.270000000000003</v>
      </c>
      <c r="P90" s="200">
        <v>23.47</v>
      </c>
      <c r="Q90" s="200">
        <v>4.6100000000000003</v>
      </c>
      <c r="R90" s="200">
        <v>17.93</v>
      </c>
      <c r="S90" s="200">
        <v>11.16</v>
      </c>
      <c r="T90" s="200">
        <v>0</v>
      </c>
      <c r="U90" s="200">
        <v>59.79</v>
      </c>
      <c r="V90" s="200">
        <v>7.67</v>
      </c>
      <c r="W90" s="200">
        <v>19.62</v>
      </c>
      <c r="X90" s="200">
        <v>53.22</v>
      </c>
      <c r="Y90" s="200">
        <v>0</v>
      </c>
      <c r="Z90">
        <v>0</v>
      </c>
      <c r="AA90" s="200">
        <v>14.58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134.61000000000001</v>
      </c>
      <c r="AJ90" s="200">
        <v>0</v>
      </c>
      <c r="AK90" s="200">
        <v>0</v>
      </c>
      <c r="AL90" s="200">
        <v>0</v>
      </c>
      <c r="AM90" s="200">
        <v>150</v>
      </c>
      <c r="AN90" s="200">
        <v>0</v>
      </c>
      <c r="AO90">
        <v>0</v>
      </c>
      <c r="AP90" s="200">
        <v>117.66</v>
      </c>
      <c r="AQ90" s="200">
        <v>38.14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336.91</v>
      </c>
      <c r="L91" s="200">
        <v>6.05</v>
      </c>
      <c r="M91" s="200">
        <v>61.39</v>
      </c>
      <c r="N91" s="200">
        <v>49.94</v>
      </c>
      <c r="O91" s="200">
        <v>35.270000000000003</v>
      </c>
      <c r="P91" s="200">
        <v>23.47</v>
      </c>
      <c r="Q91" s="200">
        <v>4.6100000000000003</v>
      </c>
      <c r="R91" s="200">
        <v>17.93</v>
      </c>
      <c r="S91" s="200">
        <v>11.16</v>
      </c>
      <c r="T91" s="200">
        <v>0</v>
      </c>
      <c r="U91" s="200">
        <v>59.79</v>
      </c>
      <c r="V91" s="200">
        <v>7.67</v>
      </c>
      <c r="W91" s="200">
        <v>19.62</v>
      </c>
      <c r="X91" s="200">
        <v>53.78</v>
      </c>
      <c r="Y91" s="200">
        <v>0</v>
      </c>
      <c r="Z91">
        <v>0</v>
      </c>
      <c r="AA91" s="200">
        <v>14.58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134.61000000000001</v>
      </c>
      <c r="AJ91" s="200">
        <v>0</v>
      </c>
      <c r="AK91" s="200">
        <v>0</v>
      </c>
      <c r="AL91" s="200">
        <v>0</v>
      </c>
      <c r="AM91" s="200">
        <v>150</v>
      </c>
      <c r="AN91" s="200">
        <v>0</v>
      </c>
      <c r="AO91">
        <v>0</v>
      </c>
      <c r="AP91" s="200">
        <v>117.66</v>
      </c>
      <c r="AQ91" s="200">
        <v>38.14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336.91</v>
      </c>
      <c r="L92" s="200">
        <v>6.05</v>
      </c>
      <c r="M92" s="200">
        <v>61.39</v>
      </c>
      <c r="N92" s="200">
        <v>49.94</v>
      </c>
      <c r="O92" s="200">
        <v>35.270000000000003</v>
      </c>
      <c r="P92" s="200">
        <v>23.47</v>
      </c>
      <c r="Q92" s="200">
        <v>4.6100000000000003</v>
      </c>
      <c r="R92" s="200">
        <v>17.93</v>
      </c>
      <c r="S92" s="200">
        <v>11.16</v>
      </c>
      <c r="T92" s="200">
        <v>0</v>
      </c>
      <c r="U92" s="200">
        <v>59.79</v>
      </c>
      <c r="V92" s="200">
        <v>7.67</v>
      </c>
      <c r="W92" s="200">
        <v>19.62</v>
      </c>
      <c r="X92" s="200">
        <v>59.53</v>
      </c>
      <c r="Y92" s="200">
        <v>0</v>
      </c>
      <c r="Z92">
        <v>0</v>
      </c>
      <c r="AA92" s="200">
        <v>14.58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134.61000000000001</v>
      </c>
      <c r="AJ92" s="200">
        <v>0</v>
      </c>
      <c r="AK92" s="200">
        <v>0</v>
      </c>
      <c r="AL92" s="200">
        <v>0</v>
      </c>
      <c r="AM92" s="200">
        <v>150</v>
      </c>
      <c r="AN92" s="200">
        <v>0</v>
      </c>
      <c r="AO92">
        <v>0</v>
      </c>
      <c r="AP92" s="200">
        <v>117.66</v>
      </c>
      <c r="AQ92" s="200">
        <v>38.14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269.52999999999997</v>
      </c>
      <c r="L93" s="200">
        <v>6.05</v>
      </c>
      <c r="M93" s="200">
        <v>61.39</v>
      </c>
      <c r="N93" s="200">
        <v>49.94</v>
      </c>
      <c r="O93" s="200">
        <v>35.270000000000003</v>
      </c>
      <c r="P93" s="200">
        <v>23.47</v>
      </c>
      <c r="Q93" s="200">
        <v>4.6100000000000003</v>
      </c>
      <c r="R93" s="200">
        <v>17.93</v>
      </c>
      <c r="S93" s="200">
        <v>11.16</v>
      </c>
      <c r="T93" s="200">
        <v>0</v>
      </c>
      <c r="U93" s="200">
        <v>59.79</v>
      </c>
      <c r="V93" s="200">
        <v>7.67</v>
      </c>
      <c r="W93" s="200">
        <v>19.62</v>
      </c>
      <c r="X93" s="200">
        <v>59.53</v>
      </c>
      <c r="Y93" s="200">
        <v>0</v>
      </c>
      <c r="Z93">
        <v>0</v>
      </c>
      <c r="AA93" s="200">
        <v>14.58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134.61000000000001</v>
      </c>
      <c r="AJ93" s="200">
        <v>0</v>
      </c>
      <c r="AK93" s="200">
        <v>0</v>
      </c>
      <c r="AL93" s="200">
        <v>0</v>
      </c>
      <c r="AM93" s="200">
        <v>150</v>
      </c>
      <c r="AN93" s="200">
        <v>0</v>
      </c>
      <c r="AO93">
        <v>0</v>
      </c>
      <c r="AP93" s="200">
        <v>117.66</v>
      </c>
      <c r="AQ93" s="200">
        <v>38.14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269.52999999999997</v>
      </c>
      <c r="L94" s="200">
        <v>6.05</v>
      </c>
      <c r="M94" s="200">
        <v>61.39</v>
      </c>
      <c r="N94" s="200">
        <v>49.94</v>
      </c>
      <c r="O94" s="200">
        <v>35.270000000000003</v>
      </c>
      <c r="P94" s="200">
        <v>23.47</v>
      </c>
      <c r="Q94" s="200">
        <v>4.6100000000000003</v>
      </c>
      <c r="R94" s="200">
        <v>17.93</v>
      </c>
      <c r="S94" s="200">
        <v>11.16</v>
      </c>
      <c r="T94" s="200">
        <v>0</v>
      </c>
      <c r="U94" s="200">
        <v>59.79</v>
      </c>
      <c r="V94" s="200">
        <v>7.67</v>
      </c>
      <c r="W94" s="200">
        <v>19.62</v>
      </c>
      <c r="X94" s="200">
        <v>59.53</v>
      </c>
      <c r="Y94" s="200">
        <v>0</v>
      </c>
      <c r="Z94">
        <v>0</v>
      </c>
      <c r="AA94" s="200">
        <v>15.73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134.61000000000001</v>
      </c>
      <c r="AJ94" s="200">
        <v>0</v>
      </c>
      <c r="AK94" s="200">
        <v>0</v>
      </c>
      <c r="AL94" s="200">
        <v>0</v>
      </c>
      <c r="AM94" s="200">
        <v>150</v>
      </c>
      <c r="AN94" s="200">
        <v>0</v>
      </c>
      <c r="AO94">
        <v>0</v>
      </c>
      <c r="AP94" s="200">
        <v>117.66</v>
      </c>
      <c r="AQ94" s="200">
        <v>38.14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269.52999999999997</v>
      </c>
      <c r="L95" s="200">
        <v>3.37</v>
      </c>
      <c r="M95" s="200">
        <v>61.39</v>
      </c>
      <c r="N95" s="200">
        <v>49.94</v>
      </c>
      <c r="O95" s="200">
        <v>35.270000000000003</v>
      </c>
      <c r="P95" s="200">
        <v>23.47</v>
      </c>
      <c r="Q95" s="200">
        <v>3.37</v>
      </c>
      <c r="R95" s="200">
        <v>13.37</v>
      </c>
      <c r="S95" s="200">
        <v>6.74</v>
      </c>
      <c r="T95" s="200">
        <v>0</v>
      </c>
      <c r="U95" s="200">
        <v>59.79</v>
      </c>
      <c r="V95" s="200">
        <v>6.31</v>
      </c>
      <c r="W95" s="200">
        <v>11.79</v>
      </c>
      <c r="X95" s="200">
        <v>30.28</v>
      </c>
      <c r="Y95" s="200">
        <v>0</v>
      </c>
      <c r="Z95">
        <v>0</v>
      </c>
      <c r="AA95" s="200">
        <v>15.73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134.61000000000001</v>
      </c>
      <c r="AJ95" s="200">
        <v>0</v>
      </c>
      <c r="AK95" s="200">
        <v>0</v>
      </c>
      <c r="AL95" s="200">
        <v>0</v>
      </c>
      <c r="AM95" s="200">
        <v>150</v>
      </c>
      <c r="AN95" s="200">
        <v>0</v>
      </c>
      <c r="AO95">
        <v>0</v>
      </c>
      <c r="AP95" s="200">
        <v>64.22</v>
      </c>
      <c r="AQ95" s="200">
        <v>13.72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269.52999999999997</v>
      </c>
      <c r="L96" s="200">
        <v>3.37</v>
      </c>
      <c r="M96" s="200">
        <v>61.39</v>
      </c>
      <c r="N96" s="200">
        <v>49.94</v>
      </c>
      <c r="O96" s="200">
        <v>35.270000000000003</v>
      </c>
      <c r="P96" s="200">
        <v>23.47</v>
      </c>
      <c r="Q96" s="200">
        <v>3.37</v>
      </c>
      <c r="R96" s="200">
        <v>10.75</v>
      </c>
      <c r="S96" s="200">
        <v>6.74</v>
      </c>
      <c r="T96" s="200">
        <v>0</v>
      </c>
      <c r="U96" s="200">
        <v>59.79</v>
      </c>
      <c r="V96" s="200">
        <v>6.31</v>
      </c>
      <c r="W96" s="200">
        <v>11.55</v>
      </c>
      <c r="X96" s="200">
        <v>30.28</v>
      </c>
      <c r="Y96" s="200">
        <v>0</v>
      </c>
      <c r="Z96">
        <v>0</v>
      </c>
      <c r="AA96" s="200">
        <v>15.73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134.61000000000001</v>
      </c>
      <c r="AJ96" s="200">
        <v>0</v>
      </c>
      <c r="AK96" s="200">
        <v>0</v>
      </c>
      <c r="AL96" s="200">
        <v>0</v>
      </c>
      <c r="AM96" s="200">
        <v>150</v>
      </c>
      <c r="AN96" s="200">
        <v>0</v>
      </c>
      <c r="AO96">
        <v>0</v>
      </c>
      <c r="AP96" s="200">
        <v>57.76</v>
      </c>
      <c r="AQ96" s="200">
        <v>13.48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269.52999999999997</v>
      </c>
      <c r="L97" s="200">
        <v>3.37</v>
      </c>
      <c r="M97" s="200">
        <v>61.39</v>
      </c>
      <c r="N97" s="200">
        <v>49.94</v>
      </c>
      <c r="O97" s="200">
        <v>35.270000000000003</v>
      </c>
      <c r="P97" s="200">
        <v>23.47</v>
      </c>
      <c r="Q97" s="200">
        <v>3.37</v>
      </c>
      <c r="R97" s="200">
        <v>10.59</v>
      </c>
      <c r="S97" s="200">
        <v>6.74</v>
      </c>
      <c r="T97" s="200">
        <v>0</v>
      </c>
      <c r="U97" s="200">
        <v>59.79</v>
      </c>
      <c r="V97" s="200">
        <v>6.31</v>
      </c>
      <c r="W97" s="200">
        <v>11.55</v>
      </c>
      <c r="X97" s="200">
        <v>30.28</v>
      </c>
      <c r="Y97" s="200">
        <v>0</v>
      </c>
      <c r="Z97">
        <v>0</v>
      </c>
      <c r="AA97" s="200">
        <v>15.73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134.61000000000001</v>
      </c>
      <c r="AJ97" s="200">
        <v>0</v>
      </c>
      <c r="AK97" s="200">
        <v>0</v>
      </c>
      <c r="AL97" s="200">
        <v>0</v>
      </c>
      <c r="AM97" s="200">
        <v>150</v>
      </c>
      <c r="AN97" s="200">
        <v>0</v>
      </c>
      <c r="AO97">
        <v>0</v>
      </c>
      <c r="AP97" s="200">
        <v>57.76</v>
      </c>
      <c r="AQ97" s="200">
        <v>13.48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269.52999999999997</v>
      </c>
      <c r="L98" s="200">
        <v>3.37</v>
      </c>
      <c r="M98" s="200">
        <v>61.39</v>
      </c>
      <c r="N98" s="200">
        <v>49.94</v>
      </c>
      <c r="O98" s="200">
        <v>35.270000000000003</v>
      </c>
      <c r="P98" s="200">
        <v>23.47</v>
      </c>
      <c r="Q98" s="200">
        <v>3.37</v>
      </c>
      <c r="R98" s="200">
        <v>10.59</v>
      </c>
      <c r="S98" s="200">
        <v>6.74</v>
      </c>
      <c r="T98" s="200">
        <v>0</v>
      </c>
      <c r="U98" s="200">
        <v>59.79</v>
      </c>
      <c r="V98" s="200">
        <v>6.31</v>
      </c>
      <c r="W98" s="200">
        <v>11.55</v>
      </c>
      <c r="X98" s="200">
        <v>30.28</v>
      </c>
      <c r="Y98" s="200">
        <v>0</v>
      </c>
      <c r="Z98">
        <v>0</v>
      </c>
      <c r="AA98" s="200">
        <v>15.73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134.61000000000001</v>
      </c>
      <c r="AJ98" s="200">
        <v>0</v>
      </c>
      <c r="AK98" s="200">
        <v>0</v>
      </c>
      <c r="AL98" s="200">
        <v>0</v>
      </c>
      <c r="AM98" s="200">
        <v>150</v>
      </c>
      <c r="AN98" s="200">
        <v>0</v>
      </c>
      <c r="AO98">
        <v>0</v>
      </c>
      <c r="AP98" s="200">
        <v>57.76</v>
      </c>
      <c r="AQ98" s="200">
        <v>13.48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8.8283549999999966</v>
      </c>
      <c r="L99">
        <f t="shared" si="0"/>
        <v>0.11752500000000012</v>
      </c>
      <c r="M99">
        <f t="shared" si="0"/>
        <v>1.4590300000000016</v>
      </c>
      <c r="N99">
        <f t="shared" si="0"/>
        <v>1.1985599999999994</v>
      </c>
      <c r="O99">
        <f t="shared" si="0"/>
        <v>0.84647999999999968</v>
      </c>
      <c r="P99">
        <f t="shared" si="0"/>
        <v>0.56621999999999983</v>
      </c>
      <c r="Q99">
        <f t="shared" si="0"/>
        <v>9.9382500000000165E-2</v>
      </c>
      <c r="R99">
        <f t="shared" si="0"/>
        <v>0.34998250000000014</v>
      </c>
      <c r="S99">
        <f t="shared" si="0"/>
        <v>0.21857999999999994</v>
      </c>
      <c r="T99">
        <f t="shared" si="0"/>
        <v>0</v>
      </c>
      <c r="U99">
        <f t="shared" si="0"/>
        <v>1.4349599999999993</v>
      </c>
      <c r="V99">
        <f t="shared" si="0"/>
        <v>0.17036249999999983</v>
      </c>
      <c r="W99">
        <f t="shared" si="0"/>
        <v>0.39348999999999917</v>
      </c>
      <c r="X99">
        <f t="shared" si="0"/>
        <v>1.1013774999999986</v>
      </c>
      <c r="Y99">
        <f t="shared" si="0"/>
        <v>0</v>
      </c>
      <c r="Z99">
        <f t="shared" si="0"/>
        <v>0</v>
      </c>
      <c r="AA99">
        <f t="shared" si="0"/>
        <v>0.34409500000000004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3.0600149999999999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2.75</v>
      </c>
      <c r="AN99">
        <f t="shared" si="0"/>
        <v>0.19</v>
      </c>
      <c r="AO99">
        <f t="shared" si="0"/>
        <v>0</v>
      </c>
      <c r="AP99">
        <f t="shared" si="0"/>
        <v>2.2458174999999989</v>
      </c>
      <c r="AQ99">
        <f t="shared" ref="AQ99:AT99" si="1">SUM(AQ3:AQ98)/4000</f>
        <v>0.65488499999999994</v>
      </c>
      <c r="AR99">
        <f t="shared" si="1"/>
        <v>0.46163500000000002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85.67</v>
      </c>
      <c r="L3" s="200">
        <v>23.1</v>
      </c>
      <c r="M3" s="200">
        <v>0</v>
      </c>
      <c r="N3" s="200">
        <v>28.88</v>
      </c>
      <c r="O3" s="200">
        <v>24.25</v>
      </c>
      <c r="P3" s="200">
        <v>59.91</v>
      </c>
      <c r="Q3" s="200">
        <v>1.92</v>
      </c>
      <c r="R3" s="200">
        <v>6</v>
      </c>
      <c r="S3" s="200">
        <v>3.85</v>
      </c>
      <c r="T3" s="200">
        <v>0</v>
      </c>
      <c r="U3" s="200">
        <v>318.58</v>
      </c>
      <c r="V3" s="200">
        <v>2.89</v>
      </c>
      <c r="W3" s="200">
        <v>5.89</v>
      </c>
      <c r="X3" s="200">
        <v>19.41</v>
      </c>
      <c r="Y3" s="200">
        <v>0</v>
      </c>
      <c r="Z3">
        <v>0</v>
      </c>
      <c r="AA3" s="200">
        <v>8.34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47.16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34.65</v>
      </c>
      <c r="AQ3" s="200">
        <v>11.55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85.67</v>
      </c>
      <c r="L4" s="200">
        <v>23.1</v>
      </c>
      <c r="M4" s="200">
        <v>0</v>
      </c>
      <c r="N4" s="200">
        <v>28.88</v>
      </c>
      <c r="O4" s="200">
        <v>24.25</v>
      </c>
      <c r="P4" s="200">
        <v>59.91</v>
      </c>
      <c r="Q4" s="200">
        <v>1.93</v>
      </c>
      <c r="R4" s="200">
        <v>4.93</v>
      </c>
      <c r="S4" s="200">
        <v>3.85</v>
      </c>
      <c r="T4" s="200">
        <v>0</v>
      </c>
      <c r="U4" s="200">
        <v>318.58</v>
      </c>
      <c r="V4" s="200">
        <v>2.89</v>
      </c>
      <c r="W4" s="200">
        <v>5.77</v>
      </c>
      <c r="X4" s="200">
        <v>15.53</v>
      </c>
      <c r="Y4" s="200">
        <v>0</v>
      </c>
      <c r="Z4">
        <v>0</v>
      </c>
      <c r="AA4" s="200">
        <v>8.34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47.16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34.65</v>
      </c>
      <c r="AQ4" s="200">
        <v>11.55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85.67</v>
      </c>
      <c r="L5" s="200">
        <v>23.1</v>
      </c>
      <c r="M5" s="200">
        <v>0</v>
      </c>
      <c r="N5" s="200">
        <v>28.88</v>
      </c>
      <c r="O5" s="200">
        <v>24.25</v>
      </c>
      <c r="P5" s="200">
        <v>59.91</v>
      </c>
      <c r="Q5" s="200">
        <v>1.92</v>
      </c>
      <c r="R5" s="200">
        <v>6</v>
      </c>
      <c r="S5" s="200">
        <v>3.85</v>
      </c>
      <c r="T5" s="200">
        <v>0</v>
      </c>
      <c r="U5" s="200">
        <v>318.58</v>
      </c>
      <c r="V5" s="200">
        <v>3</v>
      </c>
      <c r="W5" s="200">
        <v>5.89</v>
      </c>
      <c r="X5" s="200">
        <v>19.41</v>
      </c>
      <c r="Y5" s="200">
        <v>0</v>
      </c>
      <c r="Z5">
        <v>0</v>
      </c>
      <c r="AA5" s="200">
        <v>8.34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47.16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34.65</v>
      </c>
      <c r="AQ5" s="200">
        <v>11.55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85.67</v>
      </c>
      <c r="L6" s="200">
        <v>23.1</v>
      </c>
      <c r="M6" s="200">
        <v>0</v>
      </c>
      <c r="N6" s="200">
        <v>28.88</v>
      </c>
      <c r="O6" s="200">
        <v>24.25</v>
      </c>
      <c r="P6" s="200">
        <v>59.91</v>
      </c>
      <c r="Q6" s="200">
        <v>1.92</v>
      </c>
      <c r="R6" s="200">
        <v>6</v>
      </c>
      <c r="S6" s="200">
        <v>3.85</v>
      </c>
      <c r="T6" s="200">
        <v>0</v>
      </c>
      <c r="U6" s="200">
        <v>318.58</v>
      </c>
      <c r="V6" s="200">
        <v>2.89</v>
      </c>
      <c r="W6" s="200">
        <v>5.89</v>
      </c>
      <c r="X6" s="200">
        <v>19.41</v>
      </c>
      <c r="Y6" s="200">
        <v>0</v>
      </c>
      <c r="Z6">
        <v>0</v>
      </c>
      <c r="AA6" s="200">
        <v>8.34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47.16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34.65</v>
      </c>
      <c r="AQ6" s="200">
        <v>11.55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85.67</v>
      </c>
      <c r="L7" s="200">
        <v>23.1</v>
      </c>
      <c r="M7" s="200">
        <v>0</v>
      </c>
      <c r="N7" s="200">
        <v>28.88</v>
      </c>
      <c r="O7" s="200">
        <v>24.25</v>
      </c>
      <c r="P7" s="200">
        <v>59.91</v>
      </c>
      <c r="Q7" s="200">
        <v>1.92</v>
      </c>
      <c r="R7" s="200">
        <v>6</v>
      </c>
      <c r="S7" s="200">
        <v>3.85</v>
      </c>
      <c r="T7" s="200">
        <v>0</v>
      </c>
      <c r="U7" s="200">
        <v>318.58</v>
      </c>
      <c r="V7" s="200">
        <v>2.89</v>
      </c>
      <c r="W7" s="200">
        <v>5.89</v>
      </c>
      <c r="X7" s="200">
        <v>19.41</v>
      </c>
      <c r="Y7" s="200">
        <v>0</v>
      </c>
      <c r="Z7">
        <v>0</v>
      </c>
      <c r="AA7" s="200">
        <v>8.34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47.16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34.65</v>
      </c>
      <c r="AQ7" s="200">
        <v>11.55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85.67</v>
      </c>
      <c r="L8" s="200">
        <v>23.1</v>
      </c>
      <c r="M8" s="200">
        <v>0</v>
      </c>
      <c r="N8" s="200">
        <v>28.88</v>
      </c>
      <c r="O8" s="200">
        <v>24.25</v>
      </c>
      <c r="P8" s="200">
        <v>59.91</v>
      </c>
      <c r="Q8" s="200">
        <v>1.92</v>
      </c>
      <c r="R8" s="200">
        <v>6</v>
      </c>
      <c r="S8" s="200">
        <v>3.85</v>
      </c>
      <c r="T8" s="200">
        <v>0</v>
      </c>
      <c r="U8" s="200">
        <v>318.58</v>
      </c>
      <c r="V8" s="200">
        <v>2.89</v>
      </c>
      <c r="W8" s="200">
        <v>5.89</v>
      </c>
      <c r="X8" s="200">
        <v>19.41</v>
      </c>
      <c r="Y8" s="200">
        <v>0</v>
      </c>
      <c r="Z8">
        <v>0</v>
      </c>
      <c r="AA8" s="200">
        <v>8.34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47.16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34.65</v>
      </c>
      <c r="AQ8" s="200">
        <v>11.55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85.67</v>
      </c>
      <c r="L9" s="200">
        <v>23.1</v>
      </c>
      <c r="M9" s="200">
        <v>0</v>
      </c>
      <c r="N9" s="200">
        <v>28.88</v>
      </c>
      <c r="O9" s="200">
        <v>24.25</v>
      </c>
      <c r="P9" s="200">
        <v>59.91</v>
      </c>
      <c r="Q9" s="200">
        <v>1.92</v>
      </c>
      <c r="R9" s="200">
        <v>6</v>
      </c>
      <c r="S9" s="200">
        <v>3.85</v>
      </c>
      <c r="T9" s="200">
        <v>0</v>
      </c>
      <c r="U9" s="200">
        <v>318.58</v>
      </c>
      <c r="V9" s="200">
        <v>2.89</v>
      </c>
      <c r="W9" s="200">
        <v>5.89</v>
      </c>
      <c r="X9" s="200">
        <v>19.41</v>
      </c>
      <c r="Y9" s="200">
        <v>0</v>
      </c>
      <c r="Z9">
        <v>0</v>
      </c>
      <c r="AA9" s="200">
        <v>8.34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47.16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34.65</v>
      </c>
      <c r="AQ9" s="200">
        <v>11.55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85.67</v>
      </c>
      <c r="L10" s="200">
        <v>23.1</v>
      </c>
      <c r="M10" s="200">
        <v>0</v>
      </c>
      <c r="N10" s="200">
        <v>28.88</v>
      </c>
      <c r="O10" s="200">
        <v>24.25</v>
      </c>
      <c r="P10" s="200">
        <v>59.91</v>
      </c>
      <c r="Q10" s="200">
        <v>1.92</v>
      </c>
      <c r="R10" s="200">
        <v>6</v>
      </c>
      <c r="S10" s="200">
        <v>3.85</v>
      </c>
      <c r="T10" s="200">
        <v>0</v>
      </c>
      <c r="U10" s="200">
        <v>318.58</v>
      </c>
      <c r="V10" s="200">
        <v>2.89</v>
      </c>
      <c r="W10" s="200">
        <v>5.89</v>
      </c>
      <c r="X10" s="200">
        <v>19.41</v>
      </c>
      <c r="Y10" s="200">
        <v>0</v>
      </c>
      <c r="Z10">
        <v>0</v>
      </c>
      <c r="AA10" s="200">
        <v>8.34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47.16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34.65</v>
      </c>
      <c r="AQ10" s="200">
        <v>11.55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85.67</v>
      </c>
      <c r="L11" s="200">
        <v>23.1</v>
      </c>
      <c r="M11" s="200">
        <v>0</v>
      </c>
      <c r="N11" s="200">
        <v>28.88</v>
      </c>
      <c r="O11" s="200">
        <v>24.25</v>
      </c>
      <c r="P11" s="200">
        <v>59.91</v>
      </c>
      <c r="Q11" s="200">
        <v>1.92</v>
      </c>
      <c r="R11" s="200">
        <v>6</v>
      </c>
      <c r="S11" s="200">
        <v>3.85</v>
      </c>
      <c r="T11" s="200">
        <v>0</v>
      </c>
      <c r="U11" s="200">
        <v>318.58</v>
      </c>
      <c r="V11" s="200">
        <v>2.89</v>
      </c>
      <c r="W11" s="200">
        <v>5.89</v>
      </c>
      <c r="X11" s="200">
        <v>19.41</v>
      </c>
      <c r="Y11" s="200">
        <v>0</v>
      </c>
      <c r="Z11">
        <v>0</v>
      </c>
      <c r="AA11" s="200">
        <v>8.34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47.16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34.65</v>
      </c>
      <c r="AQ11" s="200">
        <v>11.55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85.67</v>
      </c>
      <c r="L12" s="200">
        <v>23.1</v>
      </c>
      <c r="M12" s="200">
        <v>0</v>
      </c>
      <c r="N12" s="200">
        <v>28.88</v>
      </c>
      <c r="O12" s="200">
        <v>24.25</v>
      </c>
      <c r="P12" s="200">
        <v>59.91</v>
      </c>
      <c r="Q12" s="200">
        <v>1.92</v>
      </c>
      <c r="R12" s="200">
        <v>6</v>
      </c>
      <c r="S12" s="200">
        <v>3.85</v>
      </c>
      <c r="T12" s="200">
        <v>0</v>
      </c>
      <c r="U12" s="200">
        <v>318.58</v>
      </c>
      <c r="V12" s="200">
        <v>2.89</v>
      </c>
      <c r="W12" s="200">
        <v>5.89</v>
      </c>
      <c r="X12" s="200">
        <v>19.41</v>
      </c>
      <c r="Y12" s="200">
        <v>0</v>
      </c>
      <c r="Z12">
        <v>0</v>
      </c>
      <c r="AA12" s="200">
        <v>8.34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47.16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34.65</v>
      </c>
      <c r="AQ12" s="200">
        <v>11.55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85.67</v>
      </c>
      <c r="L13" s="200">
        <v>23.1</v>
      </c>
      <c r="M13" s="200">
        <v>0</v>
      </c>
      <c r="N13" s="200">
        <v>28.88</v>
      </c>
      <c r="O13" s="200">
        <v>24.25</v>
      </c>
      <c r="P13" s="200">
        <v>59.91</v>
      </c>
      <c r="Q13" s="200">
        <v>1.92</v>
      </c>
      <c r="R13" s="200">
        <v>6</v>
      </c>
      <c r="S13" s="200">
        <v>3.85</v>
      </c>
      <c r="T13" s="200">
        <v>0</v>
      </c>
      <c r="U13" s="200">
        <v>318.58</v>
      </c>
      <c r="V13" s="200">
        <v>2.89</v>
      </c>
      <c r="W13" s="200">
        <v>5.89</v>
      </c>
      <c r="X13" s="200">
        <v>19.41</v>
      </c>
      <c r="Y13" s="200">
        <v>0</v>
      </c>
      <c r="Z13">
        <v>0</v>
      </c>
      <c r="AA13" s="200">
        <v>8.34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47.16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34.65</v>
      </c>
      <c r="AQ13" s="200">
        <v>11.55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85.67</v>
      </c>
      <c r="L14" s="200">
        <v>23.1</v>
      </c>
      <c r="M14" s="200">
        <v>0</v>
      </c>
      <c r="N14" s="200">
        <v>28.88</v>
      </c>
      <c r="O14" s="200">
        <v>24.25</v>
      </c>
      <c r="P14" s="200">
        <v>59.91</v>
      </c>
      <c r="Q14" s="200">
        <v>1.92</v>
      </c>
      <c r="R14" s="200">
        <v>6</v>
      </c>
      <c r="S14" s="200">
        <v>3.85</v>
      </c>
      <c r="T14" s="200">
        <v>0</v>
      </c>
      <c r="U14" s="200">
        <v>318.58</v>
      </c>
      <c r="V14" s="200">
        <v>2.89</v>
      </c>
      <c r="W14" s="200">
        <v>5.89</v>
      </c>
      <c r="X14" s="200">
        <v>19.41</v>
      </c>
      <c r="Y14" s="200">
        <v>0</v>
      </c>
      <c r="Z14">
        <v>0</v>
      </c>
      <c r="AA14" s="200">
        <v>8.34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47.16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34.65</v>
      </c>
      <c r="AQ14" s="200">
        <v>11.55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85.67</v>
      </c>
      <c r="L15" s="200">
        <v>23.1</v>
      </c>
      <c r="M15" s="200">
        <v>0</v>
      </c>
      <c r="N15" s="200">
        <v>28.88</v>
      </c>
      <c r="O15" s="200">
        <v>24.25</v>
      </c>
      <c r="P15" s="200">
        <v>59.91</v>
      </c>
      <c r="Q15" s="200">
        <v>1.92</v>
      </c>
      <c r="R15" s="200">
        <v>6</v>
      </c>
      <c r="S15" s="200">
        <v>3.85</v>
      </c>
      <c r="T15" s="200">
        <v>0</v>
      </c>
      <c r="U15" s="200">
        <v>318.58</v>
      </c>
      <c r="V15" s="200">
        <v>2.89</v>
      </c>
      <c r="W15" s="200">
        <v>5.89</v>
      </c>
      <c r="X15" s="200">
        <v>19.41</v>
      </c>
      <c r="Y15" s="200">
        <v>0</v>
      </c>
      <c r="Z15">
        <v>0</v>
      </c>
      <c r="AA15" s="200">
        <v>8.61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47.16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34.65</v>
      </c>
      <c r="AQ15" s="200">
        <v>11.55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85.67</v>
      </c>
      <c r="L16" s="200">
        <v>23.1</v>
      </c>
      <c r="M16" s="200">
        <v>0</v>
      </c>
      <c r="N16" s="200">
        <v>28.88</v>
      </c>
      <c r="O16" s="200">
        <v>24.25</v>
      </c>
      <c r="P16" s="200">
        <v>59.91</v>
      </c>
      <c r="Q16" s="200">
        <v>1.92</v>
      </c>
      <c r="R16" s="200">
        <v>6</v>
      </c>
      <c r="S16" s="200">
        <v>3.85</v>
      </c>
      <c r="T16" s="200">
        <v>0</v>
      </c>
      <c r="U16" s="200">
        <v>318.58</v>
      </c>
      <c r="V16" s="200">
        <v>2.89</v>
      </c>
      <c r="W16" s="200">
        <v>5.89</v>
      </c>
      <c r="X16" s="200">
        <v>19.41</v>
      </c>
      <c r="Y16" s="200">
        <v>0</v>
      </c>
      <c r="Z16">
        <v>0</v>
      </c>
      <c r="AA16" s="200">
        <v>8.61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47.16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34.65</v>
      </c>
      <c r="AQ16" s="200">
        <v>11.55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85.67</v>
      </c>
      <c r="L17" s="200">
        <v>23.1</v>
      </c>
      <c r="M17" s="200">
        <v>0</v>
      </c>
      <c r="N17" s="200">
        <v>28.88</v>
      </c>
      <c r="O17" s="200">
        <v>24.25</v>
      </c>
      <c r="P17" s="200">
        <v>59.91</v>
      </c>
      <c r="Q17" s="200">
        <v>1.92</v>
      </c>
      <c r="R17" s="200">
        <v>6</v>
      </c>
      <c r="S17" s="200">
        <v>3.85</v>
      </c>
      <c r="T17" s="200">
        <v>0</v>
      </c>
      <c r="U17" s="200">
        <v>318.58</v>
      </c>
      <c r="V17" s="200">
        <v>2.89</v>
      </c>
      <c r="W17" s="200">
        <v>5.89</v>
      </c>
      <c r="X17" s="200">
        <v>19.41</v>
      </c>
      <c r="Y17" s="200">
        <v>0</v>
      </c>
      <c r="Z17">
        <v>0</v>
      </c>
      <c r="AA17" s="200">
        <v>8.61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47.16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34.65</v>
      </c>
      <c r="AQ17" s="200">
        <v>11.55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85.67</v>
      </c>
      <c r="L18" s="200">
        <v>23.1</v>
      </c>
      <c r="M18" s="200">
        <v>0</v>
      </c>
      <c r="N18" s="200">
        <v>28.88</v>
      </c>
      <c r="O18" s="200">
        <v>24.25</v>
      </c>
      <c r="P18" s="200">
        <v>59.91</v>
      </c>
      <c r="Q18" s="200">
        <v>1.92</v>
      </c>
      <c r="R18" s="200">
        <v>6</v>
      </c>
      <c r="S18" s="200">
        <v>3.85</v>
      </c>
      <c r="T18" s="200">
        <v>0</v>
      </c>
      <c r="U18" s="200">
        <v>318.58</v>
      </c>
      <c r="V18" s="200">
        <v>2.89</v>
      </c>
      <c r="W18" s="200">
        <v>5.89</v>
      </c>
      <c r="X18" s="200">
        <v>19.41</v>
      </c>
      <c r="Y18" s="200">
        <v>0</v>
      </c>
      <c r="Z18">
        <v>0</v>
      </c>
      <c r="AA18" s="200">
        <v>8.61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47.16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34.65</v>
      </c>
      <c r="AQ18" s="200">
        <v>11.55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85.67</v>
      </c>
      <c r="L19" s="200">
        <v>23.1</v>
      </c>
      <c r="M19" s="200">
        <v>0</v>
      </c>
      <c r="N19" s="200">
        <v>28.88</v>
      </c>
      <c r="O19" s="200">
        <v>24.25</v>
      </c>
      <c r="P19" s="200">
        <v>59.91</v>
      </c>
      <c r="Q19" s="200">
        <v>1.92</v>
      </c>
      <c r="R19" s="200">
        <v>6</v>
      </c>
      <c r="S19" s="200">
        <v>3.85</v>
      </c>
      <c r="T19" s="200">
        <v>0</v>
      </c>
      <c r="U19" s="200">
        <v>318.58</v>
      </c>
      <c r="V19" s="200">
        <v>2.89</v>
      </c>
      <c r="W19" s="200">
        <v>5.89</v>
      </c>
      <c r="X19" s="200">
        <v>19.41</v>
      </c>
      <c r="Y19" s="200">
        <v>0</v>
      </c>
      <c r="Z19">
        <v>0</v>
      </c>
      <c r="AA19" s="200">
        <v>8.61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47.16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34.65</v>
      </c>
      <c r="AQ19" s="200">
        <v>11.55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85.67</v>
      </c>
      <c r="L20" s="200">
        <v>23.1</v>
      </c>
      <c r="M20" s="200">
        <v>0</v>
      </c>
      <c r="N20" s="200">
        <v>28.88</v>
      </c>
      <c r="O20" s="200">
        <v>24.25</v>
      </c>
      <c r="P20" s="200">
        <v>59.91</v>
      </c>
      <c r="Q20" s="200">
        <v>1.92</v>
      </c>
      <c r="R20" s="200">
        <v>6</v>
      </c>
      <c r="S20" s="200">
        <v>3.85</v>
      </c>
      <c r="T20" s="200">
        <v>0</v>
      </c>
      <c r="U20" s="200">
        <v>318.58</v>
      </c>
      <c r="V20" s="200">
        <v>2.89</v>
      </c>
      <c r="W20" s="200">
        <v>5.89</v>
      </c>
      <c r="X20" s="200">
        <v>19.41</v>
      </c>
      <c r="Y20" s="200">
        <v>0</v>
      </c>
      <c r="Z20">
        <v>0</v>
      </c>
      <c r="AA20" s="200">
        <v>8.61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47.16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34.65</v>
      </c>
      <c r="AQ20" s="200">
        <v>11.55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85.67</v>
      </c>
      <c r="L21" s="200">
        <v>23.1</v>
      </c>
      <c r="M21" s="200">
        <v>0</v>
      </c>
      <c r="N21" s="200">
        <v>28.88</v>
      </c>
      <c r="O21" s="200">
        <v>24.25</v>
      </c>
      <c r="P21" s="200">
        <v>59.91</v>
      </c>
      <c r="Q21" s="200">
        <v>1.92</v>
      </c>
      <c r="R21" s="200">
        <v>6</v>
      </c>
      <c r="S21" s="200">
        <v>3.85</v>
      </c>
      <c r="T21" s="200">
        <v>0</v>
      </c>
      <c r="U21" s="200">
        <v>318.58</v>
      </c>
      <c r="V21" s="200">
        <v>2.89</v>
      </c>
      <c r="W21" s="200">
        <v>5.89</v>
      </c>
      <c r="X21" s="200">
        <v>19.41</v>
      </c>
      <c r="Y21" s="200">
        <v>0</v>
      </c>
      <c r="Z21">
        <v>0</v>
      </c>
      <c r="AA21" s="200">
        <v>8.61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47.16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34.65</v>
      </c>
      <c r="AQ21" s="200">
        <v>11.55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85.67</v>
      </c>
      <c r="L22" s="200">
        <v>23.1</v>
      </c>
      <c r="M22" s="200">
        <v>0</v>
      </c>
      <c r="N22" s="200">
        <v>28.88</v>
      </c>
      <c r="O22" s="200">
        <v>24.25</v>
      </c>
      <c r="P22" s="200">
        <v>59.91</v>
      </c>
      <c r="Q22" s="200">
        <v>1.92</v>
      </c>
      <c r="R22" s="200">
        <v>6</v>
      </c>
      <c r="S22" s="200">
        <v>3.85</v>
      </c>
      <c r="T22" s="200">
        <v>0</v>
      </c>
      <c r="U22" s="200">
        <v>318.58</v>
      </c>
      <c r="V22" s="200">
        <v>2.89</v>
      </c>
      <c r="W22" s="200">
        <v>5.89</v>
      </c>
      <c r="X22" s="200">
        <v>19.41</v>
      </c>
      <c r="Y22" s="200">
        <v>0</v>
      </c>
      <c r="Z22">
        <v>0</v>
      </c>
      <c r="AA22" s="200">
        <v>8.61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47.16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34.65</v>
      </c>
      <c r="AQ22" s="200">
        <v>11.55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85.67</v>
      </c>
      <c r="L23" s="200">
        <v>23.1</v>
      </c>
      <c r="M23" s="200">
        <v>0</v>
      </c>
      <c r="N23" s="200">
        <v>28.88</v>
      </c>
      <c r="O23" s="200">
        <v>24.25</v>
      </c>
      <c r="P23" s="200">
        <v>59.91</v>
      </c>
      <c r="Q23" s="200">
        <v>1.92</v>
      </c>
      <c r="R23" s="200">
        <v>6</v>
      </c>
      <c r="S23" s="200">
        <v>3.85</v>
      </c>
      <c r="T23" s="200">
        <v>0</v>
      </c>
      <c r="U23" s="200">
        <v>318.58</v>
      </c>
      <c r="V23" s="200">
        <v>3.85</v>
      </c>
      <c r="W23" s="200">
        <v>11.35</v>
      </c>
      <c r="X23" s="200">
        <v>30.77</v>
      </c>
      <c r="Y23" s="200">
        <v>0</v>
      </c>
      <c r="Z23">
        <v>0</v>
      </c>
      <c r="AA23" s="200">
        <v>8.61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47.16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30.93</v>
      </c>
      <c r="AQ23" s="200">
        <v>11.55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85.67</v>
      </c>
      <c r="L24" s="200">
        <v>23.1</v>
      </c>
      <c r="M24" s="200">
        <v>0</v>
      </c>
      <c r="N24" s="200">
        <v>28.88</v>
      </c>
      <c r="O24" s="200">
        <v>24.25</v>
      </c>
      <c r="P24" s="200">
        <v>59.91</v>
      </c>
      <c r="Q24" s="200">
        <v>1.93</v>
      </c>
      <c r="R24" s="200">
        <v>5.78</v>
      </c>
      <c r="S24" s="200">
        <v>3.85</v>
      </c>
      <c r="T24" s="200">
        <v>0</v>
      </c>
      <c r="U24" s="200">
        <v>318.58</v>
      </c>
      <c r="V24" s="200">
        <v>3.91</v>
      </c>
      <c r="W24" s="200">
        <v>11.35</v>
      </c>
      <c r="X24" s="200">
        <v>30.77</v>
      </c>
      <c r="Y24" s="200">
        <v>0</v>
      </c>
      <c r="Z24">
        <v>0</v>
      </c>
      <c r="AA24" s="200">
        <v>8.61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47.16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31.73</v>
      </c>
      <c r="AQ24" s="200">
        <v>8.74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85.67</v>
      </c>
      <c r="L25" s="200">
        <v>23.1</v>
      </c>
      <c r="M25" s="200">
        <v>0</v>
      </c>
      <c r="N25" s="200">
        <v>28.88</v>
      </c>
      <c r="O25" s="200">
        <v>24.25</v>
      </c>
      <c r="P25" s="200">
        <v>59.91</v>
      </c>
      <c r="Q25" s="200">
        <v>1.92</v>
      </c>
      <c r="R25" s="200">
        <v>5.78</v>
      </c>
      <c r="S25" s="200">
        <v>3.85</v>
      </c>
      <c r="T25" s="200">
        <v>0</v>
      </c>
      <c r="U25" s="200">
        <v>318.58</v>
      </c>
      <c r="V25" s="200">
        <v>4.92</v>
      </c>
      <c r="W25" s="200">
        <v>11.35</v>
      </c>
      <c r="X25" s="200">
        <v>30.77</v>
      </c>
      <c r="Y25" s="200">
        <v>0</v>
      </c>
      <c r="Z25">
        <v>0</v>
      </c>
      <c r="AA25" s="200">
        <v>8.61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47.16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34.65</v>
      </c>
      <c r="AQ25" s="200">
        <v>11.55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85.67</v>
      </c>
      <c r="L26" s="200">
        <v>23.1</v>
      </c>
      <c r="M26" s="200">
        <v>0</v>
      </c>
      <c r="N26" s="200">
        <v>28.88</v>
      </c>
      <c r="O26" s="200">
        <v>24.25</v>
      </c>
      <c r="P26" s="200">
        <v>59.91</v>
      </c>
      <c r="Q26" s="200">
        <v>1.92</v>
      </c>
      <c r="R26" s="200">
        <v>5.78</v>
      </c>
      <c r="S26" s="200">
        <v>3.85</v>
      </c>
      <c r="T26" s="200">
        <v>0</v>
      </c>
      <c r="U26" s="200">
        <v>318.58</v>
      </c>
      <c r="V26" s="200">
        <v>5.07</v>
      </c>
      <c r="W26" s="200">
        <v>11.35</v>
      </c>
      <c r="X26" s="200">
        <v>31.97</v>
      </c>
      <c r="Y26" s="200">
        <v>0</v>
      </c>
      <c r="Z26">
        <v>0</v>
      </c>
      <c r="AA26" s="200">
        <v>8.61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47.16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34.65</v>
      </c>
      <c r="AQ26" s="200">
        <v>11.55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85.67</v>
      </c>
      <c r="L27" s="200">
        <v>23.1</v>
      </c>
      <c r="M27" s="200">
        <v>0</v>
      </c>
      <c r="N27" s="200">
        <v>28.88</v>
      </c>
      <c r="O27" s="200">
        <v>24.25</v>
      </c>
      <c r="P27" s="200">
        <v>59.91</v>
      </c>
      <c r="Q27" s="200">
        <v>2.67</v>
      </c>
      <c r="R27" s="200">
        <v>9.85</v>
      </c>
      <c r="S27" s="200">
        <v>6.32</v>
      </c>
      <c r="T27" s="200">
        <v>0</v>
      </c>
      <c r="U27" s="200">
        <v>318.58</v>
      </c>
      <c r="V27" s="200">
        <v>5.07</v>
      </c>
      <c r="W27" s="200">
        <v>11.35</v>
      </c>
      <c r="X27" s="200">
        <v>30.77</v>
      </c>
      <c r="Y27" s="200">
        <v>0</v>
      </c>
      <c r="Z27">
        <v>0</v>
      </c>
      <c r="AA27" s="200">
        <v>8.34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45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64.930000000000007</v>
      </c>
      <c r="AQ27" s="200">
        <v>20.69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85.67</v>
      </c>
      <c r="L28" s="200">
        <v>41.86</v>
      </c>
      <c r="M28" s="200">
        <v>0</v>
      </c>
      <c r="N28" s="200">
        <v>28.88</v>
      </c>
      <c r="O28" s="200">
        <v>24.25</v>
      </c>
      <c r="P28" s="200">
        <v>59.91</v>
      </c>
      <c r="Q28" s="200">
        <v>2.67</v>
      </c>
      <c r="R28" s="200">
        <v>10.37</v>
      </c>
      <c r="S28" s="200">
        <v>6.45</v>
      </c>
      <c r="T28" s="200">
        <v>0</v>
      </c>
      <c r="U28" s="200">
        <v>318.58</v>
      </c>
      <c r="V28" s="200">
        <v>5.07</v>
      </c>
      <c r="W28" s="200">
        <v>11.35</v>
      </c>
      <c r="X28" s="200">
        <v>30.77</v>
      </c>
      <c r="Y28" s="200">
        <v>0</v>
      </c>
      <c r="Z28">
        <v>0</v>
      </c>
      <c r="AA28" s="200">
        <v>8.34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45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68.040000000000006</v>
      </c>
      <c r="AQ28" s="200">
        <v>22.05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157.11000000000001</v>
      </c>
      <c r="L29" s="200">
        <v>41.86</v>
      </c>
      <c r="M29" s="200">
        <v>0</v>
      </c>
      <c r="N29" s="200">
        <v>28.88</v>
      </c>
      <c r="O29" s="200">
        <v>24.25</v>
      </c>
      <c r="P29" s="200">
        <v>59.91</v>
      </c>
      <c r="Q29" s="200">
        <v>2.67</v>
      </c>
      <c r="R29" s="200">
        <v>10.37</v>
      </c>
      <c r="S29" s="200">
        <v>6.45</v>
      </c>
      <c r="T29" s="200">
        <v>0</v>
      </c>
      <c r="U29" s="200">
        <v>318.58</v>
      </c>
      <c r="V29" s="200">
        <v>5.07</v>
      </c>
      <c r="W29" s="200">
        <v>11.35</v>
      </c>
      <c r="X29" s="200">
        <v>30.77</v>
      </c>
      <c r="Y29" s="200">
        <v>0</v>
      </c>
      <c r="Z29">
        <v>0</v>
      </c>
      <c r="AA29" s="200">
        <v>8.34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45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68.040000000000006</v>
      </c>
      <c r="AQ29" s="200">
        <v>22.05</v>
      </c>
      <c r="AR29" s="200">
        <v>0.14000000000000001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157.11000000000001</v>
      </c>
      <c r="L30" s="200">
        <v>41.86</v>
      </c>
      <c r="M30" s="200">
        <v>0</v>
      </c>
      <c r="N30" s="200">
        <v>28.88</v>
      </c>
      <c r="O30" s="200">
        <v>24.25</v>
      </c>
      <c r="P30" s="200">
        <v>59.91</v>
      </c>
      <c r="Q30" s="200">
        <v>2.67</v>
      </c>
      <c r="R30" s="200">
        <v>10.37</v>
      </c>
      <c r="S30" s="200">
        <v>6.45</v>
      </c>
      <c r="T30" s="200">
        <v>0</v>
      </c>
      <c r="U30" s="200">
        <v>318.58</v>
      </c>
      <c r="V30" s="200">
        <v>5.07</v>
      </c>
      <c r="W30" s="200">
        <v>11.35</v>
      </c>
      <c r="X30" s="200">
        <v>30.77</v>
      </c>
      <c r="Y30" s="200">
        <v>0</v>
      </c>
      <c r="Z30">
        <v>0</v>
      </c>
      <c r="AA30" s="200">
        <v>8.34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50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68.040000000000006</v>
      </c>
      <c r="AQ30" s="200">
        <v>22.05</v>
      </c>
      <c r="AR30" s="200">
        <v>1.2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157.11000000000001</v>
      </c>
      <c r="L31" s="200">
        <v>41.86</v>
      </c>
      <c r="M31" s="200">
        <v>0</v>
      </c>
      <c r="N31" s="200">
        <v>28.88</v>
      </c>
      <c r="O31" s="200">
        <v>24.25</v>
      </c>
      <c r="P31" s="200">
        <v>58.86</v>
      </c>
      <c r="Q31" s="200">
        <v>2.67</v>
      </c>
      <c r="R31" s="200">
        <v>10.37</v>
      </c>
      <c r="S31" s="200">
        <v>6.45</v>
      </c>
      <c r="T31" s="200">
        <v>0</v>
      </c>
      <c r="U31" s="200">
        <v>318.58</v>
      </c>
      <c r="V31" s="200">
        <v>5.07</v>
      </c>
      <c r="W31" s="200">
        <v>11.35</v>
      </c>
      <c r="X31" s="200">
        <v>30.77</v>
      </c>
      <c r="Y31" s="200">
        <v>0</v>
      </c>
      <c r="Z31">
        <v>0</v>
      </c>
      <c r="AA31" s="200">
        <v>8.34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50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68.040000000000006</v>
      </c>
      <c r="AQ31" s="200">
        <v>22.05</v>
      </c>
      <c r="AR31" s="200">
        <v>5.26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157.11000000000001</v>
      </c>
      <c r="L32" s="200">
        <v>41.86</v>
      </c>
      <c r="M32" s="200">
        <v>0</v>
      </c>
      <c r="N32" s="200">
        <v>28.88</v>
      </c>
      <c r="O32" s="200">
        <v>24.25</v>
      </c>
      <c r="P32" s="200">
        <v>58.86</v>
      </c>
      <c r="Q32" s="200">
        <v>2.67</v>
      </c>
      <c r="R32" s="200">
        <v>10.37</v>
      </c>
      <c r="S32" s="200">
        <v>6.45</v>
      </c>
      <c r="T32" s="200">
        <v>0</v>
      </c>
      <c r="U32" s="200">
        <v>318.58</v>
      </c>
      <c r="V32" s="200">
        <v>5.07</v>
      </c>
      <c r="W32" s="200">
        <v>11.35</v>
      </c>
      <c r="X32" s="200">
        <v>30.77</v>
      </c>
      <c r="Y32" s="200">
        <v>0</v>
      </c>
      <c r="Z32">
        <v>0</v>
      </c>
      <c r="AA32" s="200">
        <v>8.34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68.040000000000006</v>
      </c>
      <c r="AQ32" s="200">
        <v>22.05</v>
      </c>
      <c r="AR32" s="200">
        <v>11.19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157.11000000000001</v>
      </c>
      <c r="L33" s="200">
        <v>41.86</v>
      </c>
      <c r="M33" s="200">
        <v>0</v>
      </c>
      <c r="N33" s="200">
        <v>28.88</v>
      </c>
      <c r="O33" s="200">
        <v>24.25</v>
      </c>
      <c r="P33" s="200">
        <v>58.86</v>
      </c>
      <c r="Q33" s="200">
        <v>2.67</v>
      </c>
      <c r="R33" s="200">
        <v>10.37</v>
      </c>
      <c r="S33" s="200">
        <v>6.45</v>
      </c>
      <c r="T33" s="200">
        <v>0</v>
      </c>
      <c r="U33" s="200">
        <v>318.58</v>
      </c>
      <c r="V33" s="200">
        <v>5.07</v>
      </c>
      <c r="W33" s="200">
        <v>11.35</v>
      </c>
      <c r="X33" s="200">
        <v>30.77</v>
      </c>
      <c r="Y33" s="200">
        <v>0</v>
      </c>
      <c r="Z33">
        <v>0</v>
      </c>
      <c r="AA33" s="200">
        <v>8.34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50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68.040000000000006</v>
      </c>
      <c r="AQ33" s="200">
        <v>22.05</v>
      </c>
      <c r="AR33" s="200">
        <v>20.89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157.11000000000001</v>
      </c>
      <c r="L34" s="200">
        <v>41.86</v>
      </c>
      <c r="M34" s="200">
        <v>0</v>
      </c>
      <c r="N34" s="200">
        <v>28.88</v>
      </c>
      <c r="O34" s="200">
        <v>24.25</v>
      </c>
      <c r="P34" s="200">
        <v>58.86</v>
      </c>
      <c r="Q34" s="200">
        <v>2.67</v>
      </c>
      <c r="R34" s="200">
        <v>10.37</v>
      </c>
      <c r="S34" s="200">
        <v>6.45</v>
      </c>
      <c r="T34" s="200">
        <v>0</v>
      </c>
      <c r="U34" s="200">
        <v>318.58</v>
      </c>
      <c r="V34" s="200">
        <v>5.07</v>
      </c>
      <c r="W34" s="200">
        <v>11.35</v>
      </c>
      <c r="X34" s="200">
        <v>30.77</v>
      </c>
      <c r="Y34" s="200">
        <v>0</v>
      </c>
      <c r="Z34">
        <v>0</v>
      </c>
      <c r="AA34" s="200">
        <v>8.34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50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68.040000000000006</v>
      </c>
      <c r="AQ34" s="200">
        <v>22.05</v>
      </c>
      <c r="AR34" s="200">
        <v>26.3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85.67</v>
      </c>
      <c r="L35" s="200">
        <v>41.86</v>
      </c>
      <c r="M35" s="200">
        <v>0</v>
      </c>
      <c r="N35" s="200">
        <v>28.88</v>
      </c>
      <c r="O35" s="200">
        <v>24.25</v>
      </c>
      <c r="P35" s="200">
        <v>58.86</v>
      </c>
      <c r="Q35" s="200">
        <v>2.67</v>
      </c>
      <c r="R35" s="200">
        <v>10.37</v>
      </c>
      <c r="S35" s="200">
        <v>6.45</v>
      </c>
      <c r="T35" s="200">
        <v>0</v>
      </c>
      <c r="U35" s="200">
        <v>318.58</v>
      </c>
      <c r="V35" s="200">
        <v>5.07</v>
      </c>
      <c r="W35" s="200">
        <v>11.35</v>
      </c>
      <c r="X35" s="200">
        <v>30.77</v>
      </c>
      <c r="Y35" s="200">
        <v>0</v>
      </c>
      <c r="Z35">
        <v>0</v>
      </c>
      <c r="AA35" s="200">
        <v>8.34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45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68.040000000000006</v>
      </c>
      <c r="AQ35" s="200">
        <v>22.05</v>
      </c>
      <c r="AR35" s="200">
        <v>26.3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85.67</v>
      </c>
      <c r="L36" s="200">
        <v>41.86</v>
      </c>
      <c r="M36" s="200">
        <v>0</v>
      </c>
      <c r="N36" s="200">
        <v>28.88</v>
      </c>
      <c r="O36" s="200">
        <v>24.25</v>
      </c>
      <c r="P36" s="200">
        <v>58.86</v>
      </c>
      <c r="Q36" s="200">
        <v>2.67</v>
      </c>
      <c r="R36" s="200">
        <v>10.37</v>
      </c>
      <c r="S36" s="200">
        <v>6.45</v>
      </c>
      <c r="T36" s="200">
        <v>0</v>
      </c>
      <c r="U36" s="200">
        <v>318.58</v>
      </c>
      <c r="V36" s="200">
        <v>5.07</v>
      </c>
      <c r="W36" s="200">
        <v>11.35</v>
      </c>
      <c r="X36" s="200">
        <v>30.77</v>
      </c>
      <c r="Y36" s="200">
        <v>0</v>
      </c>
      <c r="Z36">
        <v>0</v>
      </c>
      <c r="AA36" s="200">
        <v>8.34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45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68.040000000000006</v>
      </c>
      <c r="AQ36" s="200">
        <v>22.05</v>
      </c>
      <c r="AR36" s="200">
        <v>26.3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85.67</v>
      </c>
      <c r="L37" s="200">
        <v>41.86</v>
      </c>
      <c r="M37" s="200">
        <v>0</v>
      </c>
      <c r="N37" s="200">
        <v>28.88</v>
      </c>
      <c r="O37" s="200">
        <v>24.25</v>
      </c>
      <c r="P37" s="200">
        <v>58.86</v>
      </c>
      <c r="Q37" s="200">
        <v>2.67</v>
      </c>
      <c r="R37" s="200">
        <v>10.37</v>
      </c>
      <c r="S37" s="200">
        <v>6.45</v>
      </c>
      <c r="T37" s="200">
        <v>0</v>
      </c>
      <c r="U37" s="200">
        <v>318.58</v>
      </c>
      <c r="V37" s="200">
        <v>5.07</v>
      </c>
      <c r="W37" s="200">
        <v>11.35</v>
      </c>
      <c r="X37" s="200">
        <v>30.77</v>
      </c>
      <c r="Y37" s="200">
        <v>0</v>
      </c>
      <c r="Z37">
        <v>0</v>
      </c>
      <c r="AA37" s="200">
        <v>8.34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45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68.040000000000006</v>
      </c>
      <c r="AQ37" s="200">
        <v>22.05</v>
      </c>
      <c r="AR37" s="200">
        <v>26.3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85.67</v>
      </c>
      <c r="L38" s="200">
        <v>41.86</v>
      </c>
      <c r="M38" s="200">
        <v>0</v>
      </c>
      <c r="N38" s="200">
        <v>28.88</v>
      </c>
      <c r="O38" s="200">
        <v>24.25</v>
      </c>
      <c r="P38" s="200">
        <v>58.86</v>
      </c>
      <c r="Q38" s="200">
        <v>2.67</v>
      </c>
      <c r="R38" s="200">
        <v>10.37</v>
      </c>
      <c r="S38" s="200">
        <v>6.45</v>
      </c>
      <c r="T38" s="200">
        <v>0</v>
      </c>
      <c r="U38" s="200">
        <v>318.58</v>
      </c>
      <c r="V38" s="200">
        <v>5.07</v>
      </c>
      <c r="W38" s="200">
        <v>11.35</v>
      </c>
      <c r="X38" s="200">
        <v>30.77</v>
      </c>
      <c r="Y38" s="200">
        <v>0</v>
      </c>
      <c r="Z38">
        <v>0</v>
      </c>
      <c r="AA38" s="200">
        <v>8.34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45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68.040000000000006</v>
      </c>
      <c r="AQ38" s="200">
        <v>22.05</v>
      </c>
      <c r="AR38" s="200">
        <v>26.3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85.67</v>
      </c>
      <c r="L39" s="200">
        <v>41.86</v>
      </c>
      <c r="M39" s="200">
        <v>0</v>
      </c>
      <c r="N39" s="200">
        <v>28.88</v>
      </c>
      <c r="O39" s="200">
        <v>24.25</v>
      </c>
      <c r="P39" s="200">
        <v>58.86</v>
      </c>
      <c r="Q39" s="200">
        <v>2.67</v>
      </c>
      <c r="R39" s="200">
        <v>10.37</v>
      </c>
      <c r="S39" s="200">
        <v>6.45</v>
      </c>
      <c r="T39" s="200">
        <v>0</v>
      </c>
      <c r="U39" s="200">
        <v>318.58</v>
      </c>
      <c r="V39" s="200">
        <v>5.07</v>
      </c>
      <c r="W39" s="200">
        <v>11.35</v>
      </c>
      <c r="X39" s="200">
        <v>30.77</v>
      </c>
      <c r="Y39" s="200">
        <v>0</v>
      </c>
      <c r="Z39">
        <v>0</v>
      </c>
      <c r="AA39" s="200">
        <v>8.61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45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68.040000000000006</v>
      </c>
      <c r="AQ39" s="200">
        <v>22.05</v>
      </c>
      <c r="AR39" s="200">
        <v>26.3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85.67</v>
      </c>
      <c r="L40" s="200">
        <v>41.86</v>
      </c>
      <c r="M40" s="200">
        <v>0</v>
      </c>
      <c r="N40" s="200">
        <v>28.88</v>
      </c>
      <c r="O40" s="200">
        <v>24.25</v>
      </c>
      <c r="P40" s="200">
        <v>58.86</v>
      </c>
      <c r="Q40" s="200">
        <v>2.67</v>
      </c>
      <c r="R40" s="200">
        <v>10.37</v>
      </c>
      <c r="S40" s="200">
        <v>6.45</v>
      </c>
      <c r="T40" s="200">
        <v>0</v>
      </c>
      <c r="U40" s="200">
        <v>318.58</v>
      </c>
      <c r="V40" s="200">
        <v>5.07</v>
      </c>
      <c r="W40" s="200">
        <v>11.35</v>
      </c>
      <c r="X40" s="200">
        <v>30.77</v>
      </c>
      <c r="Y40" s="200">
        <v>0</v>
      </c>
      <c r="Z40">
        <v>0</v>
      </c>
      <c r="AA40" s="200">
        <v>8.61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45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68.040000000000006</v>
      </c>
      <c r="AQ40" s="200">
        <v>22.05</v>
      </c>
      <c r="AR40" s="200">
        <v>26.3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85.67</v>
      </c>
      <c r="L41" s="200">
        <v>41.86</v>
      </c>
      <c r="M41" s="200">
        <v>0</v>
      </c>
      <c r="N41" s="200">
        <v>28.88</v>
      </c>
      <c r="O41" s="200">
        <v>24.25</v>
      </c>
      <c r="P41" s="200">
        <v>58.86</v>
      </c>
      <c r="Q41" s="200">
        <v>2.67</v>
      </c>
      <c r="R41" s="200">
        <v>10.37</v>
      </c>
      <c r="S41" s="200">
        <v>6.45</v>
      </c>
      <c r="T41" s="200">
        <v>0</v>
      </c>
      <c r="U41" s="200">
        <v>318.58</v>
      </c>
      <c r="V41" s="200">
        <v>5.07</v>
      </c>
      <c r="W41" s="200">
        <v>11.35</v>
      </c>
      <c r="X41" s="200">
        <v>30.77</v>
      </c>
      <c r="Y41" s="200">
        <v>0</v>
      </c>
      <c r="Z41">
        <v>0</v>
      </c>
      <c r="AA41" s="200">
        <v>8.61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45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68.040000000000006</v>
      </c>
      <c r="AQ41" s="200">
        <v>22.05</v>
      </c>
      <c r="AR41" s="200">
        <v>26.3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85.67</v>
      </c>
      <c r="L42" s="200">
        <v>23.1</v>
      </c>
      <c r="M42" s="200">
        <v>0</v>
      </c>
      <c r="N42" s="200">
        <v>28.88</v>
      </c>
      <c r="O42" s="200">
        <v>24.25</v>
      </c>
      <c r="P42" s="200">
        <v>58.86</v>
      </c>
      <c r="Q42" s="200">
        <v>2.67</v>
      </c>
      <c r="R42" s="200">
        <v>10.37</v>
      </c>
      <c r="S42" s="200">
        <v>6.45</v>
      </c>
      <c r="T42" s="200">
        <v>0</v>
      </c>
      <c r="U42" s="200">
        <v>318.58</v>
      </c>
      <c r="V42" s="200">
        <v>5.07</v>
      </c>
      <c r="W42" s="200">
        <v>11.35</v>
      </c>
      <c r="X42" s="200">
        <v>30.77</v>
      </c>
      <c r="Y42" s="200">
        <v>0</v>
      </c>
      <c r="Z42">
        <v>0</v>
      </c>
      <c r="AA42" s="200">
        <v>8.61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45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68.040000000000006</v>
      </c>
      <c r="AQ42" s="200">
        <v>22.05</v>
      </c>
      <c r="AR42" s="200">
        <v>26.3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85.67</v>
      </c>
      <c r="L43" s="200">
        <v>28.88</v>
      </c>
      <c r="M43" s="200">
        <v>0</v>
      </c>
      <c r="N43" s="200">
        <v>28.88</v>
      </c>
      <c r="O43" s="200">
        <v>24.25</v>
      </c>
      <c r="P43" s="200">
        <v>58.86</v>
      </c>
      <c r="Q43" s="200">
        <v>2.67</v>
      </c>
      <c r="R43" s="200">
        <v>10.37</v>
      </c>
      <c r="S43" s="200">
        <v>6.45</v>
      </c>
      <c r="T43" s="200">
        <v>0</v>
      </c>
      <c r="U43" s="200">
        <v>318.58</v>
      </c>
      <c r="V43" s="200">
        <v>5.07</v>
      </c>
      <c r="W43" s="200">
        <v>11.35</v>
      </c>
      <c r="X43" s="200">
        <v>30.77</v>
      </c>
      <c r="Y43" s="200">
        <v>0</v>
      </c>
      <c r="Z43">
        <v>0</v>
      </c>
      <c r="AA43" s="200">
        <v>8.61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45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68.040000000000006</v>
      </c>
      <c r="AQ43" s="200">
        <v>22.05</v>
      </c>
      <c r="AR43" s="200">
        <v>26.3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85.67</v>
      </c>
      <c r="L44" s="200">
        <v>24.07</v>
      </c>
      <c r="M44" s="200">
        <v>0</v>
      </c>
      <c r="N44" s="200">
        <v>28.88</v>
      </c>
      <c r="O44" s="200">
        <v>24.25</v>
      </c>
      <c r="P44" s="200">
        <v>58.86</v>
      </c>
      <c r="Q44" s="200">
        <v>2.67</v>
      </c>
      <c r="R44" s="200">
        <v>10.37</v>
      </c>
      <c r="S44" s="200">
        <v>6.45</v>
      </c>
      <c r="T44" s="200">
        <v>0</v>
      </c>
      <c r="U44" s="200">
        <v>318.58</v>
      </c>
      <c r="V44" s="200">
        <v>5.07</v>
      </c>
      <c r="W44" s="200">
        <v>11.35</v>
      </c>
      <c r="X44" s="200">
        <v>30.77</v>
      </c>
      <c r="Y44" s="200">
        <v>0</v>
      </c>
      <c r="Z44">
        <v>0</v>
      </c>
      <c r="AA44" s="200">
        <v>8.61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45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68.040000000000006</v>
      </c>
      <c r="AQ44" s="200">
        <v>22.05</v>
      </c>
      <c r="AR44" s="200">
        <v>26.3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85.67</v>
      </c>
      <c r="L45" s="200">
        <v>24.07</v>
      </c>
      <c r="M45" s="200">
        <v>0</v>
      </c>
      <c r="N45" s="200">
        <v>28.88</v>
      </c>
      <c r="O45" s="200">
        <v>24.25</v>
      </c>
      <c r="P45" s="200">
        <v>58.86</v>
      </c>
      <c r="Q45" s="200">
        <v>2.67</v>
      </c>
      <c r="R45" s="200">
        <v>10.37</v>
      </c>
      <c r="S45" s="200">
        <v>6.45</v>
      </c>
      <c r="T45" s="200">
        <v>0</v>
      </c>
      <c r="U45" s="200">
        <v>318.58</v>
      </c>
      <c r="V45" s="200">
        <v>5.07</v>
      </c>
      <c r="W45" s="200">
        <v>11.35</v>
      </c>
      <c r="X45" s="200">
        <v>30.77</v>
      </c>
      <c r="Y45" s="200">
        <v>0</v>
      </c>
      <c r="Z45">
        <v>0</v>
      </c>
      <c r="AA45" s="200">
        <v>8.34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45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68.040000000000006</v>
      </c>
      <c r="AQ45" s="200">
        <v>22.05</v>
      </c>
      <c r="AR45" s="200">
        <v>26.3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85.67</v>
      </c>
      <c r="L46" s="200">
        <v>23.1</v>
      </c>
      <c r="M46" s="200">
        <v>0</v>
      </c>
      <c r="N46" s="200">
        <v>28.88</v>
      </c>
      <c r="O46" s="200">
        <v>24.25</v>
      </c>
      <c r="P46" s="200">
        <v>58.86</v>
      </c>
      <c r="Q46" s="200">
        <v>1.93</v>
      </c>
      <c r="R46" s="200">
        <v>10.37</v>
      </c>
      <c r="S46" s="200">
        <v>3.85</v>
      </c>
      <c r="T46" s="200">
        <v>0</v>
      </c>
      <c r="U46" s="200">
        <v>318.58</v>
      </c>
      <c r="V46" s="200">
        <v>5.07</v>
      </c>
      <c r="W46" s="200">
        <v>11.35</v>
      </c>
      <c r="X46" s="200">
        <v>30.77</v>
      </c>
      <c r="Y46" s="200">
        <v>0</v>
      </c>
      <c r="Z46">
        <v>0</v>
      </c>
      <c r="AA46" s="200">
        <v>8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45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68.040000000000006</v>
      </c>
      <c r="AQ46" s="200">
        <v>11.55</v>
      </c>
      <c r="AR46" s="200">
        <v>26.3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85.67</v>
      </c>
      <c r="L47" s="200">
        <v>23.1</v>
      </c>
      <c r="M47" s="200">
        <v>0</v>
      </c>
      <c r="N47" s="200">
        <v>28.88</v>
      </c>
      <c r="O47" s="200">
        <v>24.25</v>
      </c>
      <c r="P47" s="200">
        <v>58.86</v>
      </c>
      <c r="Q47" s="200">
        <v>1.93</v>
      </c>
      <c r="R47" s="200">
        <v>5.78</v>
      </c>
      <c r="S47" s="200">
        <v>3.85</v>
      </c>
      <c r="T47" s="200">
        <v>0</v>
      </c>
      <c r="U47" s="200">
        <v>318.58</v>
      </c>
      <c r="V47" s="200">
        <v>5.07</v>
      </c>
      <c r="W47" s="200">
        <v>11.35</v>
      </c>
      <c r="X47" s="200">
        <v>30.77</v>
      </c>
      <c r="Y47" s="200">
        <v>0</v>
      </c>
      <c r="Z47">
        <v>0</v>
      </c>
      <c r="AA47" s="200">
        <v>8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47.16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68.040000000000006</v>
      </c>
      <c r="AQ47" s="200">
        <v>11.55</v>
      </c>
      <c r="AR47" s="200">
        <v>26.3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85.67</v>
      </c>
      <c r="L48" s="200">
        <v>23.1</v>
      </c>
      <c r="M48" s="200">
        <v>0</v>
      </c>
      <c r="N48" s="200">
        <v>28.88</v>
      </c>
      <c r="O48" s="200">
        <v>24.25</v>
      </c>
      <c r="P48" s="200">
        <v>58.86</v>
      </c>
      <c r="Q48" s="200">
        <v>1.93</v>
      </c>
      <c r="R48" s="200">
        <v>5.78</v>
      </c>
      <c r="S48" s="200">
        <v>3.85</v>
      </c>
      <c r="T48" s="200">
        <v>0</v>
      </c>
      <c r="U48" s="200">
        <v>318.58</v>
      </c>
      <c r="V48" s="200">
        <v>5.07</v>
      </c>
      <c r="W48" s="200">
        <v>11.35</v>
      </c>
      <c r="X48" s="200">
        <v>30.77</v>
      </c>
      <c r="Y48" s="200">
        <v>0</v>
      </c>
      <c r="Z48">
        <v>0</v>
      </c>
      <c r="AA48" s="200">
        <v>8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47.16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68.040000000000006</v>
      </c>
      <c r="AQ48" s="200">
        <v>11.55</v>
      </c>
      <c r="AR48" s="200">
        <v>26.3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85.67</v>
      </c>
      <c r="L49" s="200">
        <v>23.1</v>
      </c>
      <c r="M49" s="200">
        <v>0</v>
      </c>
      <c r="N49" s="200">
        <v>28.88</v>
      </c>
      <c r="O49" s="200">
        <v>24.25</v>
      </c>
      <c r="P49" s="200">
        <v>58.86</v>
      </c>
      <c r="Q49" s="200">
        <v>1.93</v>
      </c>
      <c r="R49" s="200">
        <v>5.78</v>
      </c>
      <c r="S49" s="200">
        <v>3.85</v>
      </c>
      <c r="T49" s="200">
        <v>0</v>
      </c>
      <c r="U49" s="200">
        <v>318.58</v>
      </c>
      <c r="V49" s="200">
        <v>5.07</v>
      </c>
      <c r="W49" s="200">
        <v>11.35</v>
      </c>
      <c r="X49" s="200">
        <v>30.77</v>
      </c>
      <c r="Y49" s="200">
        <v>0</v>
      </c>
      <c r="Z49">
        <v>0</v>
      </c>
      <c r="AA49" s="200">
        <v>8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47.16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43.32</v>
      </c>
      <c r="AQ49" s="200">
        <v>11.55</v>
      </c>
      <c r="AR49" s="200">
        <v>26.3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85.67</v>
      </c>
      <c r="L50" s="200">
        <v>23.26</v>
      </c>
      <c r="M50" s="200">
        <v>0</v>
      </c>
      <c r="N50" s="200">
        <v>28.88</v>
      </c>
      <c r="O50" s="200">
        <v>24.25</v>
      </c>
      <c r="P50" s="200">
        <v>58.86</v>
      </c>
      <c r="Q50" s="200">
        <v>2.35</v>
      </c>
      <c r="R50" s="200">
        <v>5.78</v>
      </c>
      <c r="S50" s="200">
        <v>5.39</v>
      </c>
      <c r="T50" s="200">
        <v>0</v>
      </c>
      <c r="U50" s="200">
        <v>318.58</v>
      </c>
      <c r="V50" s="200">
        <v>5.07</v>
      </c>
      <c r="W50" s="200">
        <v>11.35</v>
      </c>
      <c r="X50" s="200">
        <v>30.77</v>
      </c>
      <c r="Y50" s="200">
        <v>0</v>
      </c>
      <c r="Z50">
        <v>0</v>
      </c>
      <c r="AA50" s="200">
        <v>8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47.16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34.65</v>
      </c>
      <c r="AQ50" s="200">
        <v>11.55</v>
      </c>
      <c r="AR50" s="200">
        <v>26.3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85.67</v>
      </c>
      <c r="L51" s="200">
        <v>23.1</v>
      </c>
      <c r="M51" s="200">
        <v>0</v>
      </c>
      <c r="N51" s="200">
        <v>28.88</v>
      </c>
      <c r="O51" s="200">
        <v>24.25</v>
      </c>
      <c r="P51" s="200">
        <v>58.86</v>
      </c>
      <c r="Q51" s="200">
        <v>1.93</v>
      </c>
      <c r="R51" s="200">
        <v>5.78</v>
      </c>
      <c r="S51" s="200">
        <v>3.85</v>
      </c>
      <c r="T51" s="200">
        <v>0</v>
      </c>
      <c r="U51" s="200">
        <v>318.58</v>
      </c>
      <c r="V51" s="200">
        <v>5.07</v>
      </c>
      <c r="W51" s="200">
        <v>11.35</v>
      </c>
      <c r="X51" s="200">
        <v>30.77</v>
      </c>
      <c r="Y51" s="200">
        <v>0</v>
      </c>
      <c r="Z51">
        <v>0</v>
      </c>
      <c r="AA51" s="200">
        <v>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47.16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34.65</v>
      </c>
      <c r="AQ51" s="200">
        <v>17.82</v>
      </c>
      <c r="AR51" s="200">
        <v>26.3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85.67</v>
      </c>
      <c r="L52" s="200">
        <v>23.1</v>
      </c>
      <c r="M52" s="200">
        <v>0</v>
      </c>
      <c r="N52" s="200">
        <v>28.88</v>
      </c>
      <c r="O52" s="200">
        <v>24.25</v>
      </c>
      <c r="P52" s="200">
        <v>58.86</v>
      </c>
      <c r="Q52" s="200">
        <v>1.93</v>
      </c>
      <c r="R52" s="200">
        <v>5.78</v>
      </c>
      <c r="S52" s="200">
        <v>3.85</v>
      </c>
      <c r="T52" s="200">
        <v>0</v>
      </c>
      <c r="U52" s="200">
        <v>318.58</v>
      </c>
      <c r="V52" s="200">
        <v>5.07</v>
      </c>
      <c r="W52" s="200">
        <v>11.35</v>
      </c>
      <c r="X52" s="200">
        <v>30.77</v>
      </c>
      <c r="Y52" s="200">
        <v>0</v>
      </c>
      <c r="Z52">
        <v>0</v>
      </c>
      <c r="AA52" s="200">
        <v>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47.16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34.65</v>
      </c>
      <c r="AQ52" s="200">
        <v>17.82</v>
      </c>
      <c r="AR52" s="200">
        <v>26.3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85.67</v>
      </c>
      <c r="L53" s="200">
        <v>23.1</v>
      </c>
      <c r="M53" s="200">
        <v>0</v>
      </c>
      <c r="N53" s="200">
        <v>28.88</v>
      </c>
      <c r="O53" s="200">
        <v>24.25</v>
      </c>
      <c r="P53" s="200">
        <v>58.86</v>
      </c>
      <c r="Q53" s="200">
        <v>1.93</v>
      </c>
      <c r="R53" s="200">
        <v>5.77</v>
      </c>
      <c r="S53" s="200">
        <v>3.85</v>
      </c>
      <c r="T53" s="200">
        <v>0</v>
      </c>
      <c r="U53" s="200">
        <v>318.58</v>
      </c>
      <c r="V53" s="200">
        <v>5.07</v>
      </c>
      <c r="W53" s="200">
        <v>11.35</v>
      </c>
      <c r="X53" s="200">
        <v>30.77</v>
      </c>
      <c r="Y53" s="200">
        <v>0</v>
      </c>
      <c r="Z53">
        <v>0</v>
      </c>
      <c r="AA53" s="200">
        <v>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47.16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34.65</v>
      </c>
      <c r="AQ53" s="200">
        <v>11.55</v>
      </c>
      <c r="AR53" s="200">
        <v>26.3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85.67</v>
      </c>
      <c r="L54" s="200">
        <v>23.1</v>
      </c>
      <c r="M54" s="200">
        <v>0</v>
      </c>
      <c r="N54" s="200">
        <v>28.88</v>
      </c>
      <c r="O54" s="200">
        <v>24.25</v>
      </c>
      <c r="P54" s="200">
        <v>58.86</v>
      </c>
      <c r="Q54" s="200">
        <v>1.93</v>
      </c>
      <c r="R54" s="200">
        <v>5.77</v>
      </c>
      <c r="S54" s="200">
        <v>3.85</v>
      </c>
      <c r="T54" s="200">
        <v>0</v>
      </c>
      <c r="U54" s="200">
        <v>318.58</v>
      </c>
      <c r="V54" s="200">
        <v>5.07</v>
      </c>
      <c r="W54" s="200">
        <v>11.35</v>
      </c>
      <c r="X54" s="200">
        <v>30.77</v>
      </c>
      <c r="Y54" s="200">
        <v>0</v>
      </c>
      <c r="Z54">
        <v>0</v>
      </c>
      <c r="AA54" s="200">
        <v>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47.16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34.65</v>
      </c>
      <c r="AQ54" s="200">
        <v>11.55</v>
      </c>
      <c r="AR54" s="200">
        <v>26.3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85.67</v>
      </c>
      <c r="L55" s="200">
        <v>23.1</v>
      </c>
      <c r="M55" s="200">
        <v>0</v>
      </c>
      <c r="N55" s="200">
        <v>28.88</v>
      </c>
      <c r="O55" s="200">
        <v>24.25</v>
      </c>
      <c r="P55" s="200">
        <v>58.86</v>
      </c>
      <c r="Q55" s="200">
        <v>1.93</v>
      </c>
      <c r="R55" s="200">
        <v>5.78</v>
      </c>
      <c r="S55" s="200">
        <v>4.09</v>
      </c>
      <c r="T55" s="200">
        <v>0</v>
      </c>
      <c r="U55" s="200">
        <v>318.58</v>
      </c>
      <c r="V55" s="200">
        <v>2.95</v>
      </c>
      <c r="W55" s="200">
        <v>5.77</v>
      </c>
      <c r="X55" s="200">
        <v>30.77</v>
      </c>
      <c r="Y55" s="200">
        <v>0</v>
      </c>
      <c r="Z55">
        <v>0</v>
      </c>
      <c r="AA55" s="200">
        <v>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47.16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36</v>
      </c>
      <c r="AQ55" s="200">
        <v>11.55</v>
      </c>
      <c r="AR55" s="200">
        <v>26.3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85.67</v>
      </c>
      <c r="L56" s="200">
        <v>23.1</v>
      </c>
      <c r="M56" s="200">
        <v>0</v>
      </c>
      <c r="N56" s="200">
        <v>28.88</v>
      </c>
      <c r="O56" s="200">
        <v>24.25</v>
      </c>
      <c r="P56" s="200">
        <v>58.86</v>
      </c>
      <c r="Q56" s="200">
        <v>1.93</v>
      </c>
      <c r="R56" s="200">
        <v>5.78</v>
      </c>
      <c r="S56" s="200">
        <v>3.85</v>
      </c>
      <c r="T56" s="200">
        <v>0</v>
      </c>
      <c r="U56" s="200">
        <v>318.58</v>
      </c>
      <c r="V56" s="200">
        <v>2.89</v>
      </c>
      <c r="W56" s="200">
        <v>5.77</v>
      </c>
      <c r="X56" s="200">
        <v>30.77</v>
      </c>
      <c r="Y56" s="200">
        <v>0</v>
      </c>
      <c r="Z56">
        <v>0</v>
      </c>
      <c r="AA56" s="200">
        <v>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47.16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34.65</v>
      </c>
      <c r="AQ56" s="200">
        <v>11.55</v>
      </c>
      <c r="AR56" s="200">
        <v>26.3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85.67</v>
      </c>
      <c r="L57" s="200">
        <v>23.1</v>
      </c>
      <c r="M57" s="200">
        <v>0</v>
      </c>
      <c r="N57" s="200">
        <v>28.88</v>
      </c>
      <c r="O57" s="200">
        <v>24.25</v>
      </c>
      <c r="P57" s="200">
        <v>58.86</v>
      </c>
      <c r="Q57" s="200">
        <v>1.93</v>
      </c>
      <c r="R57" s="200">
        <v>5.78</v>
      </c>
      <c r="S57" s="200">
        <v>3.85</v>
      </c>
      <c r="T57" s="200">
        <v>0</v>
      </c>
      <c r="U57" s="200">
        <v>318.58</v>
      </c>
      <c r="V57" s="200">
        <v>2.89</v>
      </c>
      <c r="W57" s="200">
        <v>5.77</v>
      </c>
      <c r="X57" s="200">
        <v>30.77</v>
      </c>
      <c r="Y57" s="200">
        <v>0</v>
      </c>
      <c r="Z57">
        <v>0</v>
      </c>
      <c r="AA57" s="200">
        <v>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47.16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34.65</v>
      </c>
      <c r="AQ57" s="200">
        <v>11.55</v>
      </c>
      <c r="AR57" s="200">
        <v>26.3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85.67</v>
      </c>
      <c r="L58" s="200">
        <v>23.1</v>
      </c>
      <c r="M58" s="200">
        <v>0</v>
      </c>
      <c r="N58" s="200">
        <v>28.88</v>
      </c>
      <c r="O58" s="200">
        <v>24.25</v>
      </c>
      <c r="P58" s="200">
        <v>58.86</v>
      </c>
      <c r="Q58" s="200">
        <v>1.93</v>
      </c>
      <c r="R58" s="200">
        <v>5.78</v>
      </c>
      <c r="S58" s="200">
        <v>3.85</v>
      </c>
      <c r="T58" s="200">
        <v>0</v>
      </c>
      <c r="U58" s="200">
        <v>318.58</v>
      </c>
      <c r="V58" s="200">
        <v>2.89</v>
      </c>
      <c r="W58" s="200">
        <v>5.77</v>
      </c>
      <c r="X58" s="200">
        <v>30.77</v>
      </c>
      <c r="Y58" s="200">
        <v>0</v>
      </c>
      <c r="Z58">
        <v>0</v>
      </c>
      <c r="AA58" s="200">
        <v>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47.16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34.65</v>
      </c>
      <c r="AQ58" s="200">
        <v>11.55</v>
      </c>
      <c r="AR58" s="200">
        <v>26.3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85.67</v>
      </c>
      <c r="L59" s="200">
        <v>23.1</v>
      </c>
      <c r="M59" s="200">
        <v>0</v>
      </c>
      <c r="N59" s="200">
        <v>28.88</v>
      </c>
      <c r="O59" s="200">
        <v>24.25</v>
      </c>
      <c r="P59" s="200">
        <v>58.86</v>
      </c>
      <c r="Q59" s="200">
        <v>1.93</v>
      </c>
      <c r="R59" s="200">
        <v>4.62</v>
      </c>
      <c r="S59" s="200">
        <v>3.85</v>
      </c>
      <c r="T59" s="200">
        <v>0</v>
      </c>
      <c r="U59" s="200">
        <v>318.58</v>
      </c>
      <c r="V59" s="200">
        <v>2.89</v>
      </c>
      <c r="W59" s="200">
        <v>5.77</v>
      </c>
      <c r="X59" s="200">
        <v>30.77</v>
      </c>
      <c r="Y59" s="200">
        <v>0</v>
      </c>
      <c r="Z59">
        <v>0</v>
      </c>
      <c r="AA59" s="200">
        <v>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47.16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34.65</v>
      </c>
      <c r="AQ59" s="200">
        <v>11.55</v>
      </c>
      <c r="AR59" s="200">
        <v>26.3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85.67</v>
      </c>
      <c r="L60" s="200">
        <v>23.1</v>
      </c>
      <c r="M60" s="200">
        <v>0</v>
      </c>
      <c r="N60" s="200">
        <v>28.88</v>
      </c>
      <c r="O60" s="200">
        <v>24.25</v>
      </c>
      <c r="P60" s="200">
        <v>58.86</v>
      </c>
      <c r="Q60" s="200">
        <v>1.93</v>
      </c>
      <c r="R60" s="200">
        <v>5.5</v>
      </c>
      <c r="S60" s="200">
        <v>3.85</v>
      </c>
      <c r="T60" s="200">
        <v>0</v>
      </c>
      <c r="U60" s="200">
        <v>318.58</v>
      </c>
      <c r="V60" s="200">
        <v>2.89</v>
      </c>
      <c r="W60" s="200">
        <v>5.77</v>
      </c>
      <c r="X60" s="200">
        <v>30.77</v>
      </c>
      <c r="Y60" s="200">
        <v>0</v>
      </c>
      <c r="Z60">
        <v>0</v>
      </c>
      <c r="AA60" s="200">
        <v>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47.16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34.65</v>
      </c>
      <c r="AQ60" s="200">
        <v>11.55</v>
      </c>
      <c r="AR60" s="200">
        <v>26.3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85.67</v>
      </c>
      <c r="L61" s="200">
        <v>23.1</v>
      </c>
      <c r="M61" s="200">
        <v>0</v>
      </c>
      <c r="N61" s="200">
        <v>28.88</v>
      </c>
      <c r="O61" s="200">
        <v>24.25</v>
      </c>
      <c r="P61" s="200">
        <v>58.86</v>
      </c>
      <c r="Q61" s="200">
        <v>1.93</v>
      </c>
      <c r="R61" s="200">
        <v>5.77</v>
      </c>
      <c r="S61" s="200">
        <v>3.85</v>
      </c>
      <c r="T61" s="200">
        <v>0</v>
      </c>
      <c r="U61" s="200">
        <v>318.58</v>
      </c>
      <c r="V61" s="200">
        <v>2.89</v>
      </c>
      <c r="W61" s="200">
        <v>5.77</v>
      </c>
      <c r="X61" s="200">
        <v>30.77</v>
      </c>
      <c r="Y61" s="200">
        <v>0</v>
      </c>
      <c r="Z61">
        <v>0</v>
      </c>
      <c r="AA61" s="200">
        <v>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47.16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34.65</v>
      </c>
      <c r="AQ61" s="200">
        <v>11.55</v>
      </c>
      <c r="AR61" s="200">
        <v>26.3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85.67</v>
      </c>
      <c r="L62" s="200">
        <v>23.1</v>
      </c>
      <c r="M62" s="200">
        <v>0</v>
      </c>
      <c r="N62" s="200">
        <v>28.88</v>
      </c>
      <c r="O62" s="200">
        <v>24.25</v>
      </c>
      <c r="P62" s="200">
        <v>58.86</v>
      </c>
      <c r="Q62" s="200">
        <v>1.93</v>
      </c>
      <c r="R62" s="200">
        <v>5.77</v>
      </c>
      <c r="S62" s="200">
        <v>3.85</v>
      </c>
      <c r="T62" s="200">
        <v>0</v>
      </c>
      <c r="U62" s="200">
        <v>318.58</v>
      </c>
      <c r="V62" s="200">
        <v>2.89</v>
      </c>
      <c r="W62" s="200">
        <v>5.77</v>
      </c>
      <c r="X62" s="200">
        <v>30.77</v>
      </c>
      <c r="Y62" s="200">
        <v>0</v>
      </c>
      <c r="Z62">
        <v>0</v>
      </c>
      <c r="AA62" s="200">
        <v>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47.16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34.65</v>
      </c>
      <c r="AQ62" s="200">
        <v>11.55</v>
      </c>
      <c r="AR62" s="200">
        <v>26.3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85.67</v>
      </c>
      <c r="L63" s="200">
        <v>23.1</v>
      </c>
      <c r="M63" s="200">
        <v>0</v>
      </c>
      <c r="N63" s="200">
        <v>28.88</v>
      </c>
      <c r="O63" s="200">
        <v>24.25</v>
      </c>
      <c r="P63" s="200">
        <v>58.86</v>
      </c>
      <c r="Q63" s="200">
        <v>1.93</v>
      </c>
      <c r="R63" s="200">
        <v>5.77</v>
      </c>
      <c r="S63" s="200">
        <v>3.85</v>
      </c>
      <c r="T63" s="200">
        <v>0</v>
      </c>
      <c r="U63" s="200">
        <v>318.58</v>
      </c>
      <c r="V63" s="200">
        <v>5.07</v>
      </c>
      <c r="W63" s="200">
        <v>11.35</v>
      </c>
      <c r="X63" s="200">
        <v>30.77</v>
      </c>
      <c r="Y63" s="200">
        <v>0</v>
      </c>
      <c r="Z63">
        <v>0</v>
      </c>
      <c r="AA63" s="200">
        <v>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47.16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34.65</v>
      </c>
      <c r="AQ63" s="200">
        <v>11.55</v>
      </c>
      <c r="AR63" s="200">
        <v>26.3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85.67</v>
      </c>
      <c r="L64" s="200">
        <v>23.1</v>
      </c>
      <c r="M64" s="200">
        <v>0</v>
      </c>
      <c r="N64" s="200">
        <v>28.88</v>
      </c>
      <c r="O64" s="200">
        <v>24.25</v>
      </c>
      <c r="P64" s="200">
        <v>58.86</v>
      </c>
      <c r="Q64" s="200">
        <v>1.93</v>
      </c>
      <c r="R64" s="200">
        <v>5.77</v>
      </c>
      <c r="S64" s="200">
        <v>3.85</v>
      </c>
      <c r="T64" s="200">
        <v>0</v>
      </c>
      <c r="U64" s="200">
        <v>318.58</v>
      </c>
      <c r="V64" s="200">
        <v>5.07</v>
      </c>
      <c r="W64" s="200">
        <v>11.35</v>
      </c>
      <c r="X64" s="200">
        <v>30.77</v>
      </c>
      <c r="Y64" s="200">
        <v>0</v>
      </c>
      <c r="Z64">
        <v>0</v>
      </c>
      <c r="AA64" s="200">
        <v>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47.16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34.65</v>
      </c>
      <c r="AQ64" s="200">
        <v>11.55</v>
      </c>
      <c r="AR64" s="200">
        <v>26.3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85.67</v>
      </c>
      <c r="L65" s="200">
        <v>23.1</v>
      </c>
      <c r="M65" s="200">
        <v>0</v>
      </c>
      <c r="N65" s="200">
        <v>28.88</v>
      </c>
      <c r="O65" s="200">
        <v>24.25</v>
      </c>
      <c r="P65" s="200">
        <v>58.86</v>
      </c>
      <c r="Q65" s="200">
        <v>1.93</v>
      </c>
      <c r="R65" s="200">
        <v>5.77</v>
      </c>
      <c r="S65" s="200">
        <v>3.85</v>
      </c>
      <c r="T65" s="200">
        <v>0</v>
      </c>
      <c r="U65" s="200">
        <v>318.58</v>
      </c>
      <c r="V65" s="200">
        <v>5.07</v>
      </c>
      <c r="W65" s="200">
        <v>11.35</v>
      </c>
      <c r="X65" s="200">
        <v>30.77</v>
      </c>
      <c r="Y65" s="200">
        <v>0</v>
      </c>
      <c r="Z65">
        <v>0</v>
      </c>
      <c r="AA65" s="200">
        <v>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47.16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34.65</v>
      </c>
      <c r="AQ65" s="200">
        <v>11.55</v>
      </c>
      <c r="AR65" s="200">
        <v>26.3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85.67</v>
      </c>
      <c r="L66" s="200">
        <v>21.81</v>
      </c>
      <c r="M66" s="200">
        <v>0</v>
      </c>
      <c r="N66" s="200">
        <v>28.88</v>
      </c>
      <c r="O66" s="200">
        <v>24.25</v>
      </c>
      <c r="P66" s="200">
        <v>58.86</v>
      </c>
      <c r="Q66" s="200">
        <v>1.93</v>
      </c>
      <c r="R66" s="200">
        <v>5.77</v>
      </c>
      <c r="S66" s="200">
        <v>3.85</v>
      </c>
      <c r="T66" s="200">
        <v>0</v>
      </c>
      <c r="U66" s="200">
        <v>318.58</v>
      </c>
      <c r="V66" s="200">
        <v>5.07</v>
      </c>
      <c r="W66" s="200">
        <v>11.35</v>
      </c>
      <c r="X66" s="200">
        <v>30.77</v>
      </c>
      <c r="Y66" s="200">
        <v>0</v>
      </c>
      <c r="Z66">
        <v>0</v>
      </c>
      <c r="AA66" s="200">
        <v>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47.16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34.65</v>
      </c>
      <c r="AQ66" s="200">
        <v>11.55</v>
      </c>
      <c r="AR66" s="200">
        <v>26.3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85.67</v>
      </c>
      <c r="L67" s="200">
        <v>23.1</v>
      </c>
      <c r="M67" s="200">
        <v>0</v>
      </c>
      <c r="N67" s="200">
        <v>28.88</v>
      </c>
      <c r="O67" s="200">
        <v>24.25</v>
      </c>
      <c r="P67" s="200">
        <v>58.86</v>
      </c>
      <c r="Q67" s="200">
        <v>1.93</v>
      </c>
      <c r="R67" s="200">
        <v>5.77</v>
      </c>
      <c r="S67" s="200">
        <v>3.85</v>
      </c>
      <c r="T67" s="200">
        <v>0</v>
      </c>
      <c r="U67" s="200">
        <v>318.58</v>
      </c>
      <c r="V67" s="200">
        <v>5.07</v>
      </c>
      <c r="W67" s="200">
        <v>11.35</v>
      </c>
      <c r="X67" s="200">
        <v>30.77</v>
      </c>
      <c r="Y67" s="200">
        <v>0</v>
      </c>
      <c r="Z67">
        <v>0</v>
      </c>
      <c r="AA67" s="200">
        <v>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47.16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34.65</v>
      </c>
      <c r="AQ67" s="200">
        <v>11.55</v>
      </c>
      <c r="AR67" s="200">
        <v>26.3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85.67</v>
      </c>
      <c r="L68" s="200">
        <v>23.1</v>
      </c>
      <c r="M68" s="200">
        <v>0</v>
      </c>
      <c r="N68" s="200">
        <v>28.88</v>
      </c>
      <c r="O68" s="200">
        <v>24.25</v>
      </c>
      <c r="P68" s="200">
        <v>58.86</v>
      </c>
      <c r="Q68" s="200">
        <v>1.93</v>
      </c>
      <c r="R68" s="200">
        <v>5.77</v>
      </c>
      <c r="S68" s="200">
        <v>3.85</v>
      </c>
      <c r="T68" s="200">
        <v>0</v>
      </c>
      <c r="U68" s="200">
        <v>318.58</v>
      </c>
      <c r="V68" s="200">
        <v>5.07</v>
      </c>
      <c r="W68" s="200">
        <v>11.35</v>
      </c>
      <c r="X68" s="200">
        <v>30.77</v>
      </c>
      <c r="Y68" s="200">
        <v>0</v>
      </c>
      <c r="Z68">
        <v>0</v>
      </c>
      <c r="AA68" s="200">
        <v>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47.16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43.32</v>
      </c>
      <c r="AQ68" s="200">
        <v>11.55</v>
      </c>
      <c r="AR68" s="200">
        <v>26.3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85.67</v>
      </c>
      <c r="L69" s="200">
        <v>23.06</v>
      </c>
      <c r="M69" s="200">
        <v>0</v>
      </c>
      <c r="N69" s="200">
        <v>28.88</v>
      </c>
      <c r="O69" s="200">
        <v>24.25</v>
      </c>
      <c r="P69" s="200">
        <v>58.86</v>
      </c>
      <c r="Q69" s="200">
        <v>1.93</v>
      </c>
      <c r="R69" s="200">
        <v>5.77</v>
      </c>
      <c r="S69" s="200">
        <v>3.85</v>
      </c>
      <c r="T69" s="200">
        <v>0</v>
      </c>
      <c r="U69" s="200">
        <v>318.58</v>
      </c>
      <c r="V69" s="200">
        <v>5.07</v>
      </c>
      <c r="W69" s="200">
        <v>11.35</v>
      </c>
      <c r="X69" s="200">
        <v>30.77</v>
      </c>
      <c r="Y69" s="200">
        <v>0</v>
      </c>
      <c r="Z69">
        <v>0</v>
      </c>
      <c r="AA69" s="200">
        <v>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45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58.51</v>
      </c>
      <c r="AQ69" s="200">
        <v>11.55</v>
      </c>
      <c r="AR69" s="200">
        <v>22.39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85.67</v>
      </c>
      <c r="L70" s="200">
        <v>22.84</v>
      </c>
      <c r="M70" s="200">
        <v>0</v>
      </c>
      <c r="N70" s="200">
        <v>28.88</v>
      </c>
      <c r="O70" s="200">
        <v>24.25</v>
      </c>
      <c r="P70" s="200">
        <v>58.86</v>
      </c>
      <c r="Q70" s="200">
        <v>1.93</v>
      </c>
      <c r="R70" s="200">
        <v>5.78</v>
      </c>
      <c r="S70" s="200">
        <v>3.61</v>
      </c>
      <c r="T70" s="200">
        <v>0</v>
      </c>
      <c r="U70" s="200">
        <v>318.58</v>
      </c>
      <c r="V70" s="200">
        <v>5.07</v>
      </c>
      <c r="W70" s="200">
        <v>11.35</v>
      </c>
      <c r="X70" s="200">
        <v>30.77</v>
      </c>
      <c r="Y70" s="200">
        <v>0</v>
      </c>
      <c r="Z70">
        <v>0</v>
      </c>
      <c r="AA70" s="200">
        <v>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45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68.040000000000006</v>
      </c>
      <c r="AQ70" s="200">
        <v>11.46</v>
      </c>
      <c r="AR70" s="200">
        <v>19.52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85.67</v>
      </c>
      <c r="L71" s="200">
        <v>23.1</v>
      </c>
      <c r="M71" s="200">
        <v>0</v>
      </c>
      <c r="N71" s="200">
        <v>28.88</v>
      </c>
      <c r="O71" s="200">
        <v>24.25</v>
      </c>
      <c r="P71" s="200">
        <v>58.86</v>
      </c>
      <c r="Q71" s="200">
        <v>2.67</v>
      </c>
      <c r="R71" s="200">
        <v>10.37</v>
      </c>
      <c r="S71" s="200">
        <v>6.44</v>
      </c>
      <c r="T71" s="200">
        <v>0</v>
      </c>
      <c r="U71" s="200">
        <v>318.58</v>
      </c>
      <c r="V71" s="200">
        <v>5.07</v>
      </c>
      <c r="W71" s="200">
        <v>11.35</v>
      </c>
      <c r="X71" s="200">
        <v>30.77</v>
      </c>
      <c r="Y71" s="200">
        <v>0</v>
      </c>
      <c r="Z71">
        <v>0</v>
      </c>
      <c r="AA71" s="200">
        <v>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45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68.040000000000006</v>
      </c>
      <c r="AQ71" s="200">
        <v>22.05</v>
      </c>
      <c r="AR71" s="200">
        <v>13.19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85.67</v>
      </c>
      <c r="L72" s="200">
        <v>23.1</v>
      </c>
      <c r="M72" s="200">
        <v>0</v>
      </c>
      <c r="N72" s="200">
        <v>28.88</v>
      </c>
      <c r="O72" s="200">
        <v>24.25</v>
      </c>
      <c r="P72" s="200">
        <v>58.86</v>
      </c>
      <c r="Q72" s="200">
        <v>2.67</v>
      </c>
      <c r="R72" s="200">
        <v>10.37</v>
      </c>
      <c r="S72" s="200">
        <v>6.45</v>
      </c>
      <c r="T72" s="200">
        <v>0</v>
      </c>
      <c r="U72" s="200">
        <v>318.58</v>
      </c>
      <c r="V72" s="200">
        <v>5.07</v>
      </c>
      <c r="W72" s="200">
        <v>11.35</v>
      </c>
      <c r="X72" s="200">
        <v>30.77</v>
      </c>
      <c r="Y72" s="200">
        <v>0</v>
      </c>
      <c r="Z72">
        <v>0</v>
      </c>
      <c r="AA72" s="200">
        <v>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45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68.040000000000006</v>
      </c>
      <c r="AQ72" s="200">
        <v>22.05</v>
      </c>
      <c r="AR72" s="200">
        <v>7.77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85.67</v>
      </c>
      <c r="L73" s="200">
        <v>23.1</v>
      </c>
      <c r="M73" s="200">
        <v>0</v>
      </c>
      <c r="N73" s="200">
        <v>28.88</v>
      </c>
      <c r="O73" s="200">
        <v>24.25</v>
      </c>
      <c r="P73" s="200">
        <v>58.86</v>
      </c>
      <c r="Q73" s="200">
        <v>2.67</v>
      </c>
      <c r="R73" s="200">
        <v>10.37</v>
      </c>
      <c r="S73" s="200">
        <v>6.45</v>
      </c>
      <c r="T73" s="200">
        <v>0</v>
      </c>
      <c r="U73" s="200">
        <v>318.58</v>
      </c>
      <c r="V73" s="200">
        <v>5.07</v>
      </c>
      <c r="W73" s="200">
        <v>11.35</v>
      </c>
      <c r="X73" s="200">
        <v>30.77</v>
      </c>
      <c r="Y73" s="200">
        <v>0</v>
      </c>
      <c r="Z73">
        <v>0</v>
      </c>
      <c r="AA73" s="200">
        <v>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45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68.040000000000006</v>
      </c>
      <c r="AQ73" s="200">
        <v>22.05</v>
      </c>
      <c r="AR73" s="200">
        <v>4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157.11000000000001</v>
      </c>
      <c r="L74" s="200">
        <v>40.659999999999997</v>
      </c>
      <c r="M74" s="200">
        <v>0</v>
      </c>
      <c r="N74" s="200">
        <v>28.88</v>
      </c>
      <c r="O74" s="200">
        <v>24.25</v>
      </c>
      <c r="P74" s="200">
        <v>58.86</v>
      </c>
      <c r="Q74" s="200">
        <v>2.67</v>
      </c>
      <c r="R74" s="200">
        <v>10.37</v>
      </c>
      <c r="S74" s="200">
        <v>6.45</v>
      </c>
      <c r="T74" s="200">
        <v>0</v>
      </c>
      <c r="U74" s="200">
        <v>318.58</v>
      </c>
      <c r="V74" s="200">
        <v>5.07</v>
      </c>
      <c r="W74" s="200">
        <v>11.35</v>
      </c>
      <c r="X74" s="200">
        <v>30.77</v>
      </c>
      <c r="Y74" s="200">
        <v>0</v>
      </c>
      <c r="Z74">
        <v>0</v>
      </c>
      <c r="AA74" s="200">
        <v>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50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68.040000000000006</v>
      </c>
      <c r="AQ74" s="200">
        <v>22.05</v>
      </c>
      <c r="AR74" s="200">
        <v>1.77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157.11000000000001</v>
      </c>
      <c r="L75" s="200">
        <v>41.86</v>
      </c>
      <c r="M75" s="200">
        <v>0</v>
      </c>
      <c r="N75" s="200">
        <v>28.88</v>
      </c>
      <c r="O75" s="200">
        <v>24.25</v>
      </c>
      <c r="P75" s="200">
        <v>58.86</v>
      </c>
      <c r="Q75" s="200">
        <v>2.67</v>
      </c>
      <c r="R75" s="200">
        <v>10.37</v>
      </c>
      <c r="S75" s="200">
        <v>6.45</v>
      </c>
      <c r="T75" s="200">
        <v>0</v>
      </c>
      <c r="U75" s="200">
        <v>318.58</v>
      </c>
      <c r="V75" s="200">
        <v>5.07</v>
      </c>
      <c r="W75" s="200">
        <v>11.35</v>
      </c>
      <c r="X75" s="200">
        <v>30.77</v>
      </c>
      <c r="Y75" s="200">
        <v>0</v>
      </c>
      <c r="Z75">
        <v>0</v>
      </c>
      <c r="AA75" s="200">
        <v>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50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68.040000000000006</v>
      </c>
      <c r="AQ75" s="200">
        <v>22.05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157.11000000000001</v>
      </c>
      <c r="L76" s="200">
        <v>41.86</v>
      </c>
      <c r="M76" s="200">
        <v>0</v>
      </c>
      <c r="N76" s="200">
        <v>28.88</v>
      </c>
      <c r="O76" s="200">
        <v>24.25</v>
      </c>
      <c r="P76" s="200">
        <v>58.86</v>
      </c>
      <c r="Q76" s="200">
        <v>2.67</v>
      </c>
      <c r="R76" s="200">
        <v>10.37</v>
      </c>
      <c r="S76" s="200">
        <v>6.45</v>
      </c>
      <c r="T76" s="200">
        <v>0</v>
      </c>
      <c r="U76" s="200">
        <v>318.58</v>
      </c>
      <c r="V76" s="200">
        <v>5.07</v>
      </c>
      <c r="W76" s="200">
        <v>11.35</v>
      </c>
      <c r="X76" s="200">
        <v>30.77</v>
      </c>
      <c r="Y76" s="200">
        <v>0</v>
      </c>
      <c r="Z76">
        <v>0</v>
      </c>
      <c r="AA76" s="200">
        <v>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68.040000000000006</v>
      </c>
      <c r="AQ76" s="200">
        <v>22.05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157.11000000000001</v>
      </c>
      <c r="L77" s="200">
        <v>41.86</v>
      </c>
      <c r="M77" s="200">
        <v>0</v>
      </c>
      <c r="N77" s="200">
        <v>28.88</v>
      </c>
      <c r="O77" s="200">
        <v>24.25</v>
      </c>
      <c r="P77" s="200">
        <v>58.86</v>
      </c>
      <c r="Q77" s="200">
        <v>2.67</v>
      </c>
      <c r="R77" s="200">
        <v>10.37</v>
      </c>
      <c r="S77" s="200">
        <v>6.45</v>
      </c>
      <c r="T77" s="200">
        <v>0</v>
      </c>
      <c r="U77" s="200">
        <v>318.58</v>
      </c>
      <c r="V77" s="200">
        <v>5.07</v>
      </c>
      <c r="W77" s="200">
        <v>11.35</v>
      </c>
      <c r="X77" s="200">
        <v>30.77</v>
      </c>
      <c r="Y77" s="200">
        <v>0</v>
      </c>
      <c r="Z77">
        <v>0</v>
      </c>
      <c r="AA77" s="200">
        <v>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68.040000000000006</v>
      </c>
      <c r="AQ77" s="200">
        <v>22.05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157.11000000000001</v>
      </c>
      <c r="L78" s="200">
        <v>41.86</v>
      </c>
      <c r="M78" s="200">
        <v>0</v>
      </c>
      <c r="N78" s="200">
        <v>28.88</v>
      </c>
      <c r="O78" s="200">
        <v>24.25</v>
      </c>
      <c r="P78" s="200">
        <v>58.86</v>
      </c>
      <c r="Q78" s="200">
        <v>2.67</v>
      </c>
      <c r="R78" s="200">
        <v>10.37</v>
      </c>
      <c r="S78" s="200">
        <v>6.45</v>
      </c>
      <c r="T78" s="200">
        <v>0</v>
      </c>
      <c r="U78" s="200">
        <v>318.58</v>
      </c>
      <c r="V78" s="200">
        <v>5.07</v>
      </c>
      <c r="W78" s="200">
        <v>11.35</v>
      </c>
      <c r="X78" s="200">
        <v>30.77</v>
      </c>
      <c r="Y78" s="200">
        <v>0</v>
      </c>
      <c r="Z78">
        <v>0</v>
      </c>
      <c r="AA78" s="200">
        <v>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50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68.040000000000006</v>
      </c>
      <c r="AQ78" s="200">
        <v>22.05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157.11000000000001</v>
      </c>
      <c r="L79" s="200">
        <v>41.86</v>
      </c>
      <c r="M79" s="200">
        <v>0</v>
      </c>
      <c r="N79" s="200">
        <v>28.88</v>
      </c>
      <c r="O79" s="200">
        <v>24.25</v>
      </c>
      <c r="P79" s="200">
        <v>58.86</v>
      </c>
      <c r="Q79" s="200">
        <v>2.67</v>
      </c>
      <c r="R79" s="200">
        <v>10.37</v>
      </c>
      <c r="S79" s="200">
        <v>6.45</v>
      </c>
      <c r="T79" s="200">
        <v>0</v>
      </c>
      <c r="U79" s="200">
        <v>318.58</v>
      </c>
      <c r="V79" s="200">
        <v>5.07</v>
      </c>
      <c r="W79" s="200">
        <v>11.35</v>
      </c>
      <c r="X79" s="200">
        <v>30.77</v>
      </c>
      <c r="Y79" s="200">
        <v>0</v>
      </c>
      <c r="Z79">
        <v>0</v>
      </c>
      <c r="AA79" s="200">
        <v>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50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68.040000000000006</v>
      </c>
      <c r="AQ79" s="200">
        <v>22.05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157.11000000000001</v>
      </c>
      <c r="L80" s="200">
        <v>41.86</v>
      </c>
      <c r="M80" s="200">
        <v>0</v>
      </c>
      <c r="N80" s="200">
        <v>28.88</v>
      </c>
      <c r="O80" s="200">
        <v>24.25</v>
      </c>
      <c r="P80" s="200">
        <v>58.86</v>
      </c>
      <c r="Q80" s="200">
        <v>2.67</v>
      </c>
      <c r="R80" s="200">
        <v>10.37</v>
      </c>
      <c r="S80" s="200">
        <v>6.45</v>
      </c>
      <c r="T80" s="200">
        <v>0</v>
      </c>
      <c r="U80" s="200">
        <v>318.58</v>
      </c>
      <c r="V80" s="200">
        <v>5.07</v>
      </c>
      <c r="W80" s="200">
        <v>11.35</v>
      </c>
      <c r="X80" s="200">
        <v>30.77</v>
      </c>
      <c r="Y80" s="200">
        <v>0</v>
      </c>
      <c r="Z80">
        <v>0</v>
      </c>
      <c r="AA80" s="200">
        <v>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50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68.040000000000006</v>
      </c>
      <c r="AQ80" s="200">
        <v>22.05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157.11000000000001</v>
      </c>
      <c r="L81" s="200">
        <v>41.86</v>
      </c>
      <c r="M81" s="200">
        <v>0</v>
      </c>
      <c r="N81" s="200">
        <v>28.88</v>
      </c>
      <c r="O81" s="200">
        <v>24.25</v>
      </c>
      <c r="P81" s="200">
        <v>58.86</v>
      </c>
      <c r="Q81" s="200">
        <v>2.67</v>
      </c>
      <c r="R81" s="200">
        <v>10.37</v>
      </c>
      <c r="S81" s="200">
        <v>6.45</v>
      </c>
      <c r="T81" s="200">
        <v>0</v>
      </c>
      <c r="U81" s="200">
        <v>318.58</v>
      </c>
      <c r="V81" s="200">
        <v>5.07</v>
      </c>
      <c r="W81" s="200">
        <v>11.35</v>
      </c>
      <c r="X81" s="200">
        <v>30.77</v>
      </c>
      <c r="Y81" s="200">
        <v>0</v>
      </c>
      <c r="Z81">
        <v>0</v>
      </c>
      <c r="AA81" s="200">
        <v>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50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68.040000000000006</v>
      </c>
      <c r="AQ81" s="200">
        <v>22.05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157.11000000000001</v>
      </c>
      <c r="L82" s="200">
        <v>41.86</v>
      </c>
      <c r="M82" s="200">
        <v>0</v>
      </c>
      <c r="N82" s="200">
        <v>28.88</v>
      </c>
      <c r="O82" s="200">
        <v>24.25</v>
      </c>
      <c r="P82" s="200">
        <v>58.86</v>
      </c>
      <c r="Q82" s="200">
        <v>2.67</v>
      </c>
      <c r="R82" s="200">
        <v>10.37</v>
      </c>
      <c r="S82" s="200">
        <v>6.45</v>
      </c>
      <c r="T82" s="200">
        <v>0</v>
      </c>
      <c r="U82" s="200">
        <v>318.58</v>
      </c>
      <c r="V82" s="200">
        <v>5.07</v>
      </c>
      <c r="W82" s="200">
        <v>11.35</v>
      </c>
      <c r="X82" s="200">
        <v>30.77</v>
      </c>
      <c r="Y82" s="200">
        <v>0</v>
      </c>
      <c r="Z82">
        <v>0</v>
      </c>
      <c r="AA82" s="200">
        <v>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68.040000000000006</v>
      </c>
      <c r="AQ82" s="200">
        <v>22.05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157.11000000000001</v>
      </c>
      <c r="L83" s="200">
        <v>41.86</v>
      </c>
      <c r="M83" s="200">
        <v>0</v>
      </c>
      <c r="N83" s="200">
        <v>28.88</v>
      </c>
      <c r="O83" s="200">
        <v>24.25</v>
      </c>
      <c r="P83" s="200">
        <v>58.86</v>
      </c>
      <c r="Q83" s="200">
        <v>2.67</v>
      </c>
      <c r="R83" s="200">
        <v>10.37</v>
      </c>
      <c r="S83" s="200">
        <v>6.45</v>
      </c>
      <c r="T83" s="200">
        <v>0</v>
      </c>
      <c r="U83" s="200">
        <v>318.58</v>
      </c>
      <c r="V83" s="200">
        <v>5.07</v>
      </c>
      <c r="W83" s="200">
        <v>11.35</v>
      </c>
      <c r="X83" s="200">
        <v>30.77</v>
      </c>
      <c r="Y83" s="200">
        <v>0</v>
      </c>
      <c r="Z83">
        <v>0</v>
      </c>
      <c r="AA83" s="200">
        <v>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45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68.040000000000006</v>
      </c>
      <c r="AQ83" s="200">
        <v>22.05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157.16999999999999</v>
      </c>
      <c r="L84" s="200">
        <v>41.86</v>
      </c>
      <c r="M84" s="200">
        <v>0</v>
      </c>
      <c r="N84" s="200">
        <v>28.88</v>
      </c>
      <c r="O84" s="200">
        <v>24.25</v>
      </c>
      <c r="P84" s="200">
        <v>58.86</v>
      </c>
      <c r="Q84" s="200">
        <v>2.67</v>
      </c>
      <c r="R84" s="200">
        <v>10.37</v>
      </c>
      <c r="S84" s="200">
        <v>6.45</v>
      </c>
      <c r="T84" s="200">
        <v>0</v>
      </c>
      <c r="U84" s="200">
        <v>318.58</v>
      </c>
      <c r="V84" s="200">
        <v>5.07</v>
      </c>
      <c r="W84" s="200">
        <v>11.35</v>
      </c>
      <c r="X84" s="200">
        <v>30.77</v>
      </c>
      <c r="Y84" s="200">
        <v>0</v>
      </c>
      <c r="Z84">
        <v>0</v>
      </c>
      <c r="AA84" s="200">
        <v>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45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68.040000000000006</v>
      </c>
      <c r="AQ84" s="200">
        <v>22.05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86.45</v>
      </c>
      <c r="L85" s="200">
        <v>23.1</v>
      </c>
      <c r="M85" s="200">
        <v>0</v>
      </c>
      <c r="N85" s="200">
        <v>28.88</v>
      </c>
      <c r="O85" s="200">
        <v>24.25</v>
      </c>
      <c r="P85" s="200">
        <v>58.86</v>
      </c>
      <c r="Q85" s="200">
        <v>1.93</v>
      </c>
      <c r="R85" s="200">
        <v>10.37</v>
      </c>
      <c r="S85" s="200">
        <v>3.85</v>
      </c>
      <c r="T85" s="200">
        <v>0</v>
      </c>
      <c r="U85" s="200">
        <v>318.58</v>
      </c>
      <c r="V85" s="200">
        <v>5.07</v>
      </c>
      <c r="W85" s="200">
        <v>11.35</v>
      </c>
      <c r="X85" s="200">
        <v>30.77</v>
      </c>
      <c r="Y85" s="200">
        <v>0</v>
      </c>
      <c r="Z85">
        <v>0</v>
      </c>
      <c r="AA85" s="200">
        <v>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45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68.040000000000006</v>
      </c>
      <c r="AQ85" s="200">
        <v>22.05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86.45</v>
      </c>
      <c r="L86" s="200">
        <v>23.1</v>
      </c>
      <c r="M86" s="200">
        <v>0</v>
      </c>
      <c r="N86" s="200">
        <v>28.88</v>
      </c>
      <c r="O86" s="200">
        <v>24.25</v>
      </c>
      <c r="P86" s="200">
        <v>58.86</v>
      </c>
      <c r="Q86" s="200">
        <v>1.93</v>
      </c>
      <c r="R86" s="200">
        <v>10.37</v>
      </c>
      <c r="S86" s="200">
        <v>3.85</v>
      </c>
      <c r="T86" s="200">
        <v>0</v>
      </c>
      <c r="U86" s="200">
        <v>318.58</v>
      </c>
      <c r="V86" s="200">
        <v>5.07</v>
      </c>
      <c r="W86" s="200">
        <v>11.35</v>
      </c>
      <c r="X86" s="200">
        <v>30.77</v>
      </c>
      <c r="Y86" s="200">
        <v>0</v>
      </c>
      <c r="Z86">
        <v>0</v>
      </c>
      <c r="AA86" s="200">
        <v>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45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68.040000000000006</v>
      </c>
      <c r="AQ86" s="200">
        <v>22.05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86.45</v>
      </c>
      <c r="L87" s="200">
        <v>23.1</v>
      </c>
      <c r="M87" s="200">
        <v>0</v>
      </c>
      <c r="N87" s="200">
        <v>28.88</v>
      </c>
      <c r="O87" s="200">
        <v>24.25</v>
      </c>
      <c r="P87" s="200">
        <v>58.86</v>
      </c>
      <c r="Q87" s="200">
        <v>1.93</v>
      </c>
      <c r="R87" s="200">
        <v>9.18</v>
      </c>
      <c r="S87" s="200">
        <v>3.85</v>
      </c>
      <c r="T87" s="200">
        <v>0</v>
      </c>
      <c r="U87" s="200">
        <v>318.58</v>
      </c>
      <c r="V87" s="200">
        <v>4.4400000000000004</v>
      </c>
      <c r="W87" s="200">
        <v>11.35</v>
      </c>
      <c r="X87" s="200">
        <v>30.77</v>
      </c>
      <c r="Y87" s="200">
        <v>0</v>
      </c>
      <c r="Z87">
        <v>0</v>
      </c>
      <c r="AA87" s="200">
        <v>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45.06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33.69</v>
      </c>
      <c r="AQ87" s="200">
        <v>11.55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86.45</v>
      </c>
      <c r="L88" s="200">
        <v>30.91</v>
      </c>
      <c r="M88" s="200">
        <v>0</v>
      </c>
      <c r="N88" s="200">
        <v>28.88</v>
      </c>
      <c r="O88" s="200">
        <v>24.25</v>
      </c>
      <c r="P88" s="200">
        <v>58.86</v>
      </c>
      <c r="Q88" s="200">
        <v>1.93</v>
      </c>
      <c r="R88" s="200">
        <v>9.18</v>
      </c>
      <c r="S88" s="200">
        <v>3.85</v>
      </c>
      <c r="T88" s="200">
        <v>0</v>
      </c>
      <c r="U88" s="200">
        <v>318.58</v>
      </c>
      <c r="V88" s="200">
        <v>4.4400000000000004</v>
      </c>
      <c r="W88" s="200">
        <v>11.35</v>
      </c>
      <c r="X88" s="200">
        <v>30.77</v>
      </c>
      <c r="Y88" s="200">
        <v>0</v>
      </c>
      <c r="Z88">
        <v>0</v>
      </c>
      <c r="AA88" s="200">
        <v>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45.06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33.69</v>
      </c>
      <c r="AQ88" s="200">
        <v>11.55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86.45</v>
      </c>
      <c r="L89" s="200">
        <v>23.21</v>
      </c>
      <c r="M89" s="200">
        <v>0</v>
      </c>
      <c r="N89" s="200">
        <v>28.88</v>
      </c>
      <c r="O89" s="200">
        <v>24.25</v>
      </c>
      <c r="P89" s="200">
        <v>58.86</v>
      </c>
      <c r="Q89" s="200">
        <v>1.93</v>
      </c>
      <c r="R89" s="200">
        <v>9.18</v>
      </c>
      <c r="S89" s="200">
        <v>3.85</v>
      </c>
      <c r="T89" s="200">
        <v>0</v>
      </c>
      <c r="U89" s="200">
        <v>318.58</v>
      </c>
      <c r="V89" s="200">
        <v>4.4400000000000004</v>
      </c>
      <c r="W89" s="200">
        <v>11.35</v>
      </c>
      <c r="X89" s="200">
        <v>30.77</v>
      </c>
      <c r="Y89" s="200">
        <v>0</v>
      </c>
      <c r="Z89">
        <v>0</v>
      </c>
      <c r="AA89" s="200">
        <v>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45.06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33.69</v>
      </c>
      <c r="AQ89" s="200">
        <v>11.55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86.45</v>
      </c>
      <c r="L90" s="200">
        <v>23.1</v>
      </c>
      <c r="M90" s="200">
        <v>0</v>
      </c>
      <c r="N90" s="200">
        <v>28.88</v>
      </c>
      <c r="O90" s="200">
        <v>24.25</v>
      </c>
      <c r="P90" s="200">
        <v>58.86</v>
      </c>
      <c r="Q90" s="200">
        <v>1.93</v>
      </c>
      <c r="R90" s="200">
        <v>5.78</v>
      </c>
      <c r="S90" s="200">
        <v>3.85</v>
      </c>
      <c r="T90" s="200">
        <v>0</v>
      </c>
      <c r="U90" s="200">
        <v>318.58</v>
      </c>
      <c r="V90" s="200">
        <v>4.4400000000000004</v>
      </c>
      <c r="W90" s="200">
        <v>11.35</v>
      </c>
      <c r="X90" s="200">
        <v>30.77</v>
      </c>
      <c r="Y90" s="200">
        <v>0</v>
      </c>
      <c r="Z90">
        <v>0</v>
      </c>
      <c r="AA90" s="200">
        <v>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45.06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33.69</v>
      </c>
      <c r="AQ90" s="200">
        <v>11.55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86.45</v>
      </c>
      <c r="L91" s="200">
        <v>23.1</v>
      </c>
      <c r="M91" s="200">
        <v>0</v>
      </c>
      <c r="N91" s="200">
        <v>28.88</v>
      </c>
      <c r="O91" s="200">
        <v>24.25</v>
      </c>
      <c r="P91" s="200">
        <v>58.86</v>
      </c>
      <c r="Q91" s="200">
        <v>1.93</v>
      </c>
      <c r="R91" s="200">
        <v>5.78</v>
      </c>
      <c r="S91" s="200">
        <v>3.85</v>
      </c>
      <c r="T91" s="200">
        <v>0</v>
      </c>
      <c r="U91" s="200">
        <v>318.58</v>
      </c>
      <c r="V91" s="200">
        <v>4.4400000000000004</v>
      </c>
      <c r="W91" s="200">
        <v>11.35</v>
      </c>
      <c r="X91" s="200">
        <v>36.450000000000003</v>
      </c>
      <c r="Y91" s="200">
        <v>0</v>
      </c>
      <c r="Z91">
        <v>0</v>
      </c>
      <c r="AA91" s="200">
        <v>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45.06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33.69</v>
      </c>
      <c r="AQ91" s="200">
        <v>11.55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86.45</v>
      </c>
      <c r="L92" s="200">
        <v>23.1</v>
      </c>
      <c r="M92" s="200">
        <v>0</v>
      </c>
      <c r="N92" s="200">
        <v>28.88</v>
      </c>
      <c r="O92" s="200">
        <v>24.25</v>
      </c>
      <c r="P92" s="200">
        <v>58.86</v>
      </c>
      <c r="Q92" s="200">
        <v>1.93</v>
      </c>
      <c r="R92" s="200">
        <v>5.78</v>
      </c>
      <c r="S92" s="200">
        <v>3.85</v>
      </c>
      <c r="T92" s="200">
        <v>0</v>
      </c>
      <c r="U92" s="200">
        <v>318.58</v>
      </c>
      <c r="V92" s="200">
        <v>4.4400000000000004</v>
      </c>
      <c r="W92" s="200">
        <v>11.35</v>
      </c>
      <c r="X92" s="200">
        <v>37.47</v>
      </c>
      <c r="Y92" s="200">
        <v>0</v>
      </c>
      <c r="Z92">
        <v>0</v>
      </c>
      <c r="AA92" s="200">
        <v>8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45.06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33.69</v>
      </c>
      <c r="AQ92" s="200">
        <v>11.55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86.45</v>
      </c>
      <c r="L93" s="200">
        <v>23.1</v>
      </c>
      <c r="M93" s="200">
        <v>0</v>
      </c>
      <c r="N93" s="200">
        <v>28.88</v>
      </c>
      <c r="O93" s="200">
        <v>24.25</v>
      </c>
      <c r="P93" s="200">
        <v>58.86</v>
      </c>
      <c r="Q93" s="200">
        <v>1.93</v>
      </c>
      <c r="R93" s="200">
        <v>5.78</v>
      </c>
      <c r="S93" s="200">
        <v>3.85</v>
      </c>
      <c r="T93" s="200">
        <v>0</v>
      </c>
      <c r="U93" s="200">
        <v>318.58</v>
      </c>
      <c r="V93" s="200">
        <v>4.4400000000000004</v>
      </c>
      <c r="W93" s="200">
        <v>11.35</v>
      </c>
      <c r="X93" s="200">
        <v>37.47</v>
      </c>
      <c r="Y93" s="200">
        <v>0</v>
      </c>
      <c r="Z93">
        <v>0</v>
      </c>
      <c r="AA93" s="200">
        <v>8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45.06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33.69</v>
      </c>
      <c r="AQ93" s="200">
        <v>11.55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86.45</v>
      </c>
      <c r="L94" s="200">
        <v>23.1</v>
      </c>
      <c r="M94" s="200">
        <v>0</v>
      </c>
      <c r="N94" s="200">
        <v>28.88</v>
      </c>
      <c r="O94" s="200">
        <v>24.25</v>
      </c>
      <c r="P94" s="200">
        <v>58.86</v>
      </c>
      <c r="Q94" s="200">
        <v>1.93</v>
      </c>
      <c r="R94" s="200">
        <v>5.78</v>
      </c>
      <c r="S94" s="200">
        <v>3.85</v>
      </c>
      <c r="T94" s="200">
        <v>0</v>
      </c>
      <c r="U94" s="200">
        <v>318.58</v>
      </c>
      <c r="V94" s="200">
        <v>4.4400000000000004</v>
      </c>
      <c r="W94" s="200">
        <v>11.35</v>
      </c>
      <c r="X94" s="200">
        <v>37.47</v>
      </c>
      <c r="Y94" s="200">
        <v>0</v>
      </c>
      <c r="Z94">
        <v>0</v>
      </c>
      <c r="AA94" s="200">
        <v>8.61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45.06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33.69</v>
      </c>
      <c r="AQ94" s="200">
        <v>11.55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86.45</v>
      </c>
      <c r="L95" s="200">
        <v>23.1</v>
      </c>
      <c r="M95" s="200">
        <v>0</v>
      </c>
      <c r="N95" s="200">
        <v>28.88</v>
      </c>
      <c r="O95" s="200">
        <v>24.25</v>
      </c>
      <c r="P95" s="200">
        <v>58.86</v>
      </c>
      <c r="Q95" s="200">
        <v>1.93</v>
      </c>
      <c r="R95" s="200">
        <v>7.73</v>
      </c>
      <c r="S95" s="200">
        <v>3.85</v>
      </c>
      <c r="T95" s="200">
        <v>0</v>
      </c>
      <c r="U95" s="200">
        <v>318.58</v>
      </c>
      <c r="V95" s="200">
        <v>4.6100000000000003</v>
      </c>
      <c r="W95" s="200">
        <v>11.59</v>
      </c>
      <c r="X95" s="200">
        <v>32.42</v>
      </c>
      <c r="Y95" s="200">
        <v>0</v>
      </c>
      <c r="Z95">
        <v>0</v>
      </c>
      <c r="AA95" s="200">
        <v>8.61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45.06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37.130000000000003</v>
      </c>
      <c r="AQ95" s="200">
        <v>11.76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86.45</v>
      </c>
      <c r="L96" s="200">
        <v>23.1</v>
      </c>
      <c r="M96" s="200">
        <v>0</v>
      </c>
      <c r="N96" s="200">
        <v>28.88</v>
      </c>
      <c r="O96" s="200">
        <v>24.25</v>
      </c>
      <c r="P96" s="200">
        <v>58.86</v>
      </c>
      <c r="Q96" s="200">
        <v>1.93</v>
      </c>
      <c r="R96" s="200">
        <v>5.86</v>
      </c>
      <c r="S96" s="200">
        <v>3.85</v>
      </c>
      <c r="T96" s="200">
        <v>0</v>
      </c>
      <c r="U96" s="200">
        <v>318.58</v>
      </c>
      <c r="V96" s="200">
        <v>4.6100000000000003</v>
      </c>
      <c r="W96" s="200">
        <v>11.35</v>
      </c>
      <c r="X96" s="200">
        <v>32.42</v>
      </c>
      <c r="Y96" s="200">
        <v>0</v>
      </c>
      <c r="Z96">
        <v>0</v>
      </c>
      <c r="AA96" s="200">
        <v>8.61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45.06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33.69</v>
      </c>
      <c r="AQ96" s="200">
        <v>11.55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86.45</v>
      </c>
      <c r="L97" s="200">
        <v>23.1</v>
      </c>
      <c r="M97" s="200">
        <v>0</v>
      </c>
      <c r="N97" s="200">
        <v>28.88</v>
      </c>
      <c r="O97" s="200">
        <v>24.25</v>
      </c>
      <c r="P97" s="200">
        <v>58.86</v>
      </c>
      <c r="Q97" s="200">
        <v>1.93</v>
      </c>
      <c r="R97" s="200">
        <v>5.78</v>
      </c>
      <c r="S97" s="200">
        <v>3.85</v>
      </c>
      <c r="T97" s="200">
        <v>0</v>
      </c>
      <c r="U97" s="200">
        <v>318.58</v>
      </c>
      <c r="V97" s="200">
        <v>4.6100000000000003</v>
      </c>
      <c r="W97" s="200">
        <v>11.35</v>
      </c>
      <c r="X97" s="200">
        <v>32.42</v>
      </c>
      <c r="Y97" s="200">
        <v>0</v>
      </c>
      <c r="Z97">
        <v>0</v>
      </c>
      <c r="AA97" s="200">
        <v>8.61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45.06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33.69</v>
      </c>
      <c r="AQ97" s="200">
        <v>11.55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86.45</v>
      </c>
      <c r="L98" s="200">
        <v>23.1</v>
      </c>
      <c r="M98" s="200">
        <v>0</v>
      </c>
      <c r="N98" s="200">
        <v>28.88</v>
      </c>
      <c r="O98" s="200">
        <v>24.25</v>
      </c>
      <c r="P98" s="200">
        <v>58.86</v>
      </c>
      <c r="Q98" s="200">
        <v>1.93</v>
      </c>
      <c r="R98" s="200">
        <v>5.77</v>
      </c>
      <c r="S98" s="200">
        <v>3.85</v>
      </c>
      <c r="T98" s="200">
        <v>0</v>
      </c>
      <c r="U98" s="200">
        <v>318.58</v>
      </c>
      <c r="V98" s="200">
        <v>4.6100000000000003</v>
      </c>
      <c r="W98" s="200">
        <v>11.35</v>
      </c>
      <c r="X98" s="200">
        <v>32.42</v>
      </c>
      <c r="Y98" s="200">
        <v>0</v>
      </c>
      <c r="Z98">
        <v>0</v>
      </c>
      <c r="AA98" s="200">
        <v>8.61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45.06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33.69</v>
      </c>
      <c r="AQ98" s="200">
        <v>11.55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2.3624450000000023</v>
      </c>
      <c r="L99">
        <f t="shared" si="0"/>
        <v>0.67490249999999918</v>
      </c>
      <c r="M99">
        <f t="shared" si="0"/>
        <v>0</v>
      </c>
      <c r="N99">
        <f t="shared" si="0"/>
        <v>0.69312000000000162</v>
      </c>
      <c r="O99">
        <f t="shared" si="0"/>
        <v>0.58199999999999996</v>
      </c>
      <c r="P99">
        <f t="shared" si="0"/>
        <v>1.419989999999999</v>
      </c>
      <c r="Q99">
        <f t="shared" si="0"/>
        <v>5.2475000000000029E-2</v>
      </c>
      <c r="R99">
        <f t="shared" si="0"/>
        <v>0.18345499999999984</v>
      </c>
      <c r="S99">
        <f t="shared" si="0"/>
        <v>0.11420000000000007</v>
      </c>
      <c r="T99">
        <f t="shared" si="0"/>
        <v>0</v>
      </c>
      <c r="U99">
        <f t="shared" si="0"/>
        <v>7.6459200000000189</v>
      </c>
      <c r="V99">
        <f t="shared" si="0"/>
        <v>0.1041099999999999</v>
      </c>
      <c r="W99">
        <f t="shared" si="0"/>
        <v>0.23397000000000029</v>
      </c>
      <c r="X99">
        <f t="shared" si="0"/>
        <v>0.68910499999999963</v>
      </c>
      <c r="Y99">
        <f t="shared" si="0"/>
        <v>0</v>
      </c>
      <c r="Z99">
        <f t="shared" si="0"/>
        <v>0</v>
      </c>
      <c r="AA99">
        <f t="shared" si="0"/>
        <v>0.19763250000000002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1.12252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1.163332499999999</v>
      </c>
      <c r="AQ99">
        <f t="shared" si="0"/>
        <v>0.3711974999999994</v>
      </c>
      <c r="AR99">
        <f t="shared" si="0"/>
        <v>0.25695499999999982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4.92</v>
      </c>
      <c r="L3" s="200">
        <v>205.04</v>
      </c>
      <c r="M3" s="200">
        <v>27.17</v>
      </c>
      <c r="N3" s="200">
        <v>34.880000000000003</v>
      </c>
      <c r="O3" s="200">
        <v>0</v>
      </c>
      <c r="P3" s="200">
        <v>37.090000000000003</v>
      </c>
      <c r="Q3" s="200">
        <v>2.41</v>
      </c>
      <c r="R3" s="200">
        <v>6.45</v>
      </c>
      <c r="S3" s="200">
        <v>4.28</v>
      </c>
      <c r="T3" s="200">
        <v>0</v>
      </c>
      <c r="U3" s="200">
        <v>24.74</v>
      </c>
      <c r="V3" s="200">
        <v>3.37</v>
      </c>
      <c r="W3" s="200">
        <v>7.68</v>
      </c>
      <c r="X3" s="200">
        <v>24.16</v>
      </c>
      <c r="Y3" s="200">
        <v>0</v>
      </c>
      <c r="Z3">
        <v>0</v>
      </c>
      <c r="AA3" s="200">
        <v>11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56.99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48.13</v>
      </c>
      <c r="AQ3" s="200">
        <v>7.7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4.92</v>
      </c>
      <c r="L4" s="200">
        <v>205.04</v>
      </c>
      <c r="M4" s="200">
        <v>27.17</v>
      </c>
      <c r="N4" s="200">
        <v>34.880000000000003</v>
      </c>
      <c r="O4" s="200">
        <v>0</v>
      </c>
      <c r="P4" s="200">
        <v>37.090000000000003</v>
      </c>
      <c r="Q4" s="200">
        <v>3.22</v>
      </c>
      <c r="R4" s="200">
        <v>10.69</v>
      </c>
      <c r="S4" s="200">
        <v>7.79</v>
      </c>
      <c r="T4" s="200">
        <v>0</v>
      </c>
      <c r="U4" s="200">
        <v>24.74</v>
      </c>
      <c r="V4" s="200">
        <v>6.12</v>
      </c>
      <c r="W4" s="200">
        <v>13.71</v>
      </c>
      <c r="X4" s="200">
        <v>34.950000000000003</v>
      </c>
      <c r="Y4" s="200">
        <v>0</v>
      </c>
      <c r="Z4">
        <v>0</v>
      </c>
      <c r="AA4" s="200">
        <v>11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56.99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74.78</v>
      </c>
      <c r="AQ4" s="200">
        <v>26.64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4.92</v>
      </c>
      <c r="L5" s="200">
        <v>205.04</v>
      </c>
      <c r="M5" s="200">
        <v>27.17</v>
      </c>
      <c r="N5" s="200">
        <v>34.880000000000003</v>
      </c>
      <c r="O5" s="200">
        <v>0</v>
      </c>
      <c r="P5" s="200">
        <v>37.090000000000003</v>
      </c>
      <c r="Q5" s="200">
        <v>2.41</v>
      </c>
      <c r="R5" s="200">
        <v>6.45</v>
      </c>
      <c r="S5" s="200">
        <v>4.28</v>
      </c>
      <c r="T5" s="200">
        <v>0</v>
      </c>
      <c r="U5" s="200">
        <v>24.74</v>
      </c>
      <c r="V5" s="200">
        <v>3.59</v>
      </c>
      <c r="W5" s="200">
        <v>7.68</v>
      </c>
      <c r="X5" s="200">
        <v>24.16</v>
      </c>
      <c r="Y5" s="200">
        <v>0</v>
      </c>
      <c r="Z5">
        <v>0</v>
      </c>
      <c r="AA5" s="200">
        <v>11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56.99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48.13</v>
      </c>
      <c r="AQ5" s="200">
        <v>7.7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4.92</v>
      </c>
      <c r="L6" s="200">
        <v>205.04</v>
      </c>
      <c r="M6" s="200">
        <v>27.17</v>
      </c>
      <c r="N6" s="200">
        <v>34.880000000000003</v>
      </c>
      <c r="O6" s="200">
        <v>0</v>
      </c>
      <c r="P6" s="200">
        <v>37.090000000000003</v>
      </c>
      <c r="Q6" s="200">
        <v>2.41</v>
      </c>
      <c r="R6" s="200">
        <v>6.45</v>
      </c>
      <c r="S6" s="200">
        <v>4.28</v>
      </c>
      <c r="T6" s="200">
        <v>0</v>
      </c>
      <c r="U6" s="200">
        <v>24.74</v>
      </c>
      <c r="V6" s="200">
        <v>3.37</v>
      </c>
      <c r="W6" s="200">
        <v>7.68</v>
      </c>
      <c r="X6" s="200">
        <v>24.16</v>
      </c>
      <c r="Y6" s="200">
        <v>0</v>
      </c>
      <c r="Z6">
        <v>0</v>
      </c>
      <c r="AA6" s="200">
        <v>11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56.99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19.25</v>
      </c>
      <c r="AQ6" s="200">
        <v>7.7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4.92</v>
      </c>
      <c r="L7" s="200">
        <v>205.04</v>
      </c>
      <c r="M7" s="200">
        <v>27.17</v>
      </c>
      <c r="N7" s="200">
        <v>34.880000000000003</v>
      </c>
      <c r="O7" s="200">
        <v>0</v>
      </c>
      <c r="P7" s="200">
        <v>37.090000000000003</v>
      </c>
      <c r="Q7" s="200">
        <v>2.41</v>
      </c>
      <c r="R7" s="200">
        <v>6.45</v>
      </c>
      <c r="S7" s="200">
        <v>4.28</v>
      </c>
      <c r="T7" s="200">
        <v>0</v>
      </c>
      <c r="U7" s="200">
        <v>24.74</v>
      </c>
      <c r="V7" s="200">
        <v>3.37</v>
      </c>
      <c r="W7" s="200">
        <v>7.68</v>
      </c>
      <c r="X7" s="200">
        <v>24.16</v>
      </c>
      <c r="Y7" s="200">
        <v>0</v>
      </c>
      <c r="Z7">
        <v>0</v>
      </c>
      <c r="AA7" s="200">
        <v>11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56.99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19.25</v>
      </c>
      <c r="AQ7" s="200">
        <v>7.7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4.92</v>
      </c>
      <c r="L8" s="200">
        <v>205.04</v>
      </c>
      <c r="M8" s="200">
        <v>27.17</v>
      </c>
      <c r="N8" s="200">
        <v>34.880000000000003</v>
      </c>
      <c r="O8" s="200">
        <v>0</v>
      </c>
      <c r="P8" s="200">
        <v>37.090000000000003</v>
      </c>
      <c r="Q8" s="200">
        <v>2.41</v>
      </c>
      <c r="R8" s="200">
        <v>6.45</v>
      </c>
      <c r="S8" s="200">
        <v>4.28</v>
      </c>
      <c r="T8" s="200">
        <v>0</v>
      </c>
      <c r="U8" s="200">
        <v>24.74</v>
      </c>
      <c r="V8" s="200">
        <v>3.37</v>
      </c>
      <c r="W8" s="200">
        <v>7.68</v>
      </c>
      <c r="X8" s="200">
        <v>24.16</v>
      </c>
      <c r="Y8" s="200">
        <v>0</v>
      </c>
      <c r="Z8">
        <v>0</v>
      </c>
      <c r="AA8" s="200">
        <v>11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56.99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19.25</v>
      </c>
      <c r="AQ8" s="200">
        <v>7.7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4.92</v>
      </c>
      <c r="L9" s="200">
        <v>205.04</v>
      </c>
      <c r="M9" s="200">
        <v>27.17</v>
      </c>
      <c r="N9" s="200">
        <v>34.880000000000003</v>
      </c>
      <c r="O9" s="200">
        <v>0</v>
      </c>
      <c r="P9" s="200">
        <v>37.090000000000003</v>
      </c>
      <c r="Q9" s="200">
        <v>2.41</v>
      </c>
      <c r="R9" s="200">
        <v>6.45</v>
      </c>
      <c r="S9" s="200">
        <v>4.28</v>
      </c>
      <c r="T9" s="200">
        <v>0</v>
      </c>
      <c r="U9" s="200">
        <v>24.74</v>
      </c>
      <c r="V9" s="200">
        <v>3.37</v>
      </c>
      <c r="W9" s="200">
        <v>7.68</v>
      </c>
      <c r="X9" s="200">
        <v>24.16</v>
      </c>
      <c r="Y9" s="200">
        <v>0</v>
      </c>
      <c r="Z9">
        <v>0</v>
      </c>
      <c r="AA9" s="200">
        <v>11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56.99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19.25</v>
      </c>
      <c r="AQ9" s="200">
        <v>7.7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4.92</v>
      </c>
      <c r="L10" s="200">
        <v>205.04</v>
      </c>
      <c r="M10" s="200">
        <v>27.17</v>
      </c>
      <c r="N10" s="200">
        <v>34.880000000000003</v>
      </c>
      <c r="O10" s="200">
        <v>0</v>
      </c>
      <c r="P10" s="200">
        <v>37.090000000000003</v>
      </c>
      <c r="Q10" s="200">
        <v>2.41</v>
      </c>
      <c r="R10" s="200">
        <v>6.45</v>
      </c>
      <c r="S10" s="200">
        <v>4.28</v>
      </c>
      <c r="T10" s="200">
        <v>0</v>
      </c>
      <c r="U10" s="200">
        <v>24.74</v>
      </c>
      <c r="V10" s="200">
        <v>3.37</v>
      </c>
      <c r="W10" s="200">
        <v>7.68</v>
      </c>
      <c r="X10" s="200">
        <v>24.16</v>
      </c>
      <c r="Y10" s="200">
        <v>0</v>
      </c>
      <c r="Z10">
        <v>0</v>
      </c>
      <c r="AA10" s="200">
        <v>11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56.99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19.25</v>
      </c>
      <c r="AQ10" s="200">
        <v>7.7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4.92</v>
      </c>
      <c r="L11" s="200">
        <v>205.04</v>
      </c>
      <c r="M11" s="200">
        <v>27.17</v>
      </c>
      <c r="N11" s="200">
        <v>34.880000000000003</v>
      </c>
      <c r="O11" s="200">
        <v>0</v>
      </c>
      <c r="P11" s="200">
        <v>37.090000000000003</v>
      </c>
      <c r="Q11" s="200">
        <v>2.41</v>
      </c>
      <c r="R11" s="200">
        <v>6.45</v>
      </c>
      <c r="S11" s="200">
        <v>4.28</v>
      </c>
      <c r="T11" s="200">
        <v>0</v>
      </c>
      <c r="U11" s="200">
        <v>24.74</v>
      </c>
      <c r="V11" s="200">
        <v>3.37</v>
      </c>
      <c r="W11" s="200">
        <v>7.68</v>
      </c>
      <c r="X11" s="200">
        <v>24.16</v>
      </c>
      <c r="Y11" s="200">
        <v>0</v>
      </c>
      <c r="Z11">
        <v>0</v>
      </c>
      <c r="AA11" s="200">
        <v>11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56.99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19.25</v>
      </c>
      <c r="AQ11" s="200">
        <v>7.7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4.92</v>
      </c>
      <c r="L12" s="200">
        <v>205.04</v>
      </c>
      <c r="M12" s="200">
        <v>27.17</v>
      </c>
      <c r="N12" s="200">
        <v>34.880000000000003</v>
      </c>
      <c r="O12" s="200">
        <v>0</v>
      </c>
      <c r="P12" s="200">
        <v>37.090000000000003</v>
      </c>
      <c r="Q12" s="200">
        <v>2.41</v>
      </c>
      <c r="R12" s="200">
        <v>6.45</v>
      </c>
      <c r="S12" s="200">
        <v>4.28</v>
      </c>
      <c r="T12" s="200">
        <v>0</v>
      </c>
      <c r="U12" s="200">
        <v>24.74</v>
      </c>
      <c r="V12" s="200">
        <v>3.37</v>
      </c>
      <c r="W12" s="200">
        <v>7.68</v>
      </c>
      <c r="X12" s="200">
        <v>24.16</v>
      </c>
      <c r="Y12" s="200">
        <v>0</v>
      </c>
      <c r="Z12">
        <v>0</v>
      </c>
      <c r="AA12" s="200">
        <v>11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56.99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19.25</v>
      </c>
      <c r="AQ12" s="200">
        <v>7.7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4.92</v>
      </c>
      <c r="L13" s="200">
        <v>205.04</v>
      </c>
      <c r="M13" s="200">
        <v>27.17</v>
      </c>
      <c r="N13" s="200">
        <v>34.880000000000003</v>
      </c>
      <c r="O13" s="200">
        <v>0</v>
      </c>
      <c r="P13" s="200">
        <v>37.090000000000003</v>
      </c>
      <c r="Q13" s="200">
        <v>2.41</v>
      </c>
      <c r="R13" s="200">
        <v>6.45</v>
      </c>
      <c r="S13" s="200">
        <v>4.28</v>
      </c>
      <c r="T13" s="200">
        <v>0</v>
      </c>
      <c r="U13" s="200">
        <v>24.74</v>
      </c>
      <c r="V13" s="200">
        <v>3.37</v>
      </c>
      <c r="W13" s="200">
        <v>7.68</v>
      </c>
      <c r="X13" s="200">
        <v>24.16</v>
      </c>
      <c r="Y13" s="200">
        <v>0</v>
      </c>
      <c r="Z13">
        <v>0</v>
      </c>
      <c r="AA13" s="200">
        <v>11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56.99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19.25</v>
      </c>
      <c r="AQ13" s="200">
        <v>7.7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4.92</v>
      </c>
      <c r="L14" s="200">
        <v>205.04</v>
      </c>
      <c r="M14" s="200">
        <v>27.17</v>
      </c>
      <c r="N14" s="200">
        <v>34.880000000000003</v>
      </c>
      <c r="O14" s="200">
        <v>0</v>
      </c>
      <c r="P14" s="200">
        <v>37.090000000000003</v>
      </c>
      <c r="Q14" s="200">
        <v>2.41</v>
      </c>
      <c r="R14" s="200">
        <v>6.45</v>
      </c>
      <c r="S14" s="200">
        <v>4.28</v>
      </c>
      <c r="T14" s="200">
        <v>0</v>
      </c>
      <c r="U14" s="200">
        <v>24.74</v>
      </c>
      <c r="V14" s="200">
        <v>3.37</v>
      </c>
      <c r="W14" s="200">
        <v>7.68</v>
      </c>
      <c r="X14" s="200">
        <v>24.16</v>
      </c>
      <c r="Y14" s="200">
        <v>0</v>
      </c>
      <c r="Z14">
        <v>0</v>
      </c>
      <c r="AA14" s="200">
        <v>11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56.99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19.25</v>
      </c>
      <c r="AQ14" s="200">
        <v>7.7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4.92</v>
      </c>
      <c r="L15" s="200">
        <v>205.04</v>
      </c>
      <c r="M15" s="200">
        <v>27.17</v>
      </c>
      <c r="N15" s="200">
        <v>34.880000000000003</v>
      </c>
      <c r="O15" s="200">
        <v>0</v>
      </c>
      <c r="P15" s="200">
        <v>37.090000000000003</v>
      </c>
      <c r="Q15" s="200">
        <v>2.41</v>
      </c>
      <c r="R15" s="200">
        <v>6.45</v>
      </c>
      <c r="S15" s="200">
        <v>4.28</v>
      </c>
      <c r="T15" s="200">
        <v>0</v>
      </c>
      <c r="U15" s="200">
        <v>24.74</v>
      </c>
      <c r="V15" s="200">
        <v>3.37</v>
      </c>
      <c r="W15" s="200">
        <v>7.68</v>
      </c>
      <c r="X15" s="200">
        <v>24.16</v>
      </c>
      <c r="Y15" s="200">
        <v>0</v>
      </c>
      <c r="Z15">
        <v>0</v>
      </c>
      <c r="AA15" s="200">
        <v>11.24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56.99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19.25</v>
      </c>
      <c r="AQ15" s="200">
        <v>7.7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4.92</v>
      </c>
      <c r="L16" s="200">
        <v>205.04</v>
      </c>
      <c r="M16" s="200">
        <v>27.17</v>
      </c>
      <c r="N16" s="200">
        <v>34.880000000000003</v>
      </c>
      <c r="O16" s="200">
        <v>0</v>
      </c>
      <c r="P16" s="200">
        <v>37.090000000000003</v>
      </c>
      <c r="Q16" s="200">
        <v>2.41</v>
      </c>
      <c r="R16" s="200">
        <v>6.45</v>
      </c>
      <c r="S16" s="200">
        <v>4.28</v>
      </c>
      <c r="T16" s="200">
        <v>0</v>
      </c>
      <c r="U16" s="200">
        <v>24.74</v>
      </c>
      <c r="V16" s="200">
        <v>3.37</v>
      </c>
      <c r="W16" s="200">
        <v>7.68</v>
      </c>
      <c r="X16" s="200">
        <v>24.16</v>
      </c>
      <c r="Y16" s="200">
        <v>0</v>
      </c>
      <c r="Z16">
        <v>0</v>
      </c>
      <c r="AA16" s="200">
        <v>11.24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56.99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19.25</v>
      </c>
      <c r="AQ16" s="200">
        <v>7.7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4.92</v>
      </c>
      <c r="L17" s="200">
        <v>205.04</v>
      </c>
      <c r="M17" s="200">
        <v>27.17</v>
      </c>
      <c r="N17" s="200">
        <v>34.880000000000003</v>
      </c>
      <c r="O17" s="200">
        <v>0</v>
      </c>
      <c r="P17" s="200">
        <v>37.090000000000003</v>
      </c>
      <c r="Q17" s="200">
        <v>2.41</v>
      </c>
      <c r="R17" s="200">
        <v>6.45</v>
      </c>
      <c r="S17" s="200">
        <v>4.28</v>
      </c>
      <c r="T17" s="200">
        <v>0</v>
      </c>
      <c r="U17" s="200">
        <v>24.74</v>
      </c>
      <c r="V17" s="200">
        <v>3.37</v>
      </c>
      <c r="W17" s="200">
        <v>7.68</v>
      </c>
      <c r="X17" s="200">
        <v>24.16</v>
      </c>
      <c r="Y17" s="200">
        <v>0</v>
      </c>
      <c r="Z17">
        <v>0</v>
      </c>
      <c r="AA17" s="200">
        <v>11.24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56.99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19.25</v>
      </c>
      <c r="AQ17" s="200">
        <v>7.7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4.92</v>
      </c>
      <c r="L18" s="200">
        <v>205.04</v>
      </c>
      <c r="M18" s="200">
        <v>27.17</v>
      </c>
      <c r="N18" s="200">
        <v>34.880000000000003</v>
      </c>
      <c r="O18" s="200">
        <v>0</v>
      </c>
      <c r="P18" s="200">
        <v>37.090000000000003</v>
      </c>
      <c r="Q18" s="200">
        <v>2.41</v>
      </c>
      <c r="R18" s="200">
        <v>6.45</v>
      </c>
      <c r="S18" s="200">
        <v>4.28</v>
      </c>
      <c r="T18" s="200">
        <v>0</v>
      </c>
      <c r="U18" s="200">
        <v>24.74</v>
      </c>
      <c r="V18" s="200">
        <v>3.37</v>
      </c>
      <c r="W18" s="200">
        <v>7.68</v>
      </c>
      <c r="X18" s="200">
        <v>24.16</v>
      </c>
      <c r="Y18" s="200">
        <v>0</v>
      </c>
      <c r="Z18">
        <v>0</v>
      </c>
      <c r="AA18" s="200">
        <v>11.24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56.99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19.25</v>
      </c>
      <c r="AQ18" s="200">
        <v>7.7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4.92</v>
      </c>
      <c r="L19" s="200">
        <v>205.04</v>
      </c>
      <c r="M19" s="200">
        <v>27.17</v>
      </c>
      <c r="N19" s="200">
        <v>34.880000000000003</v>
      </c>
      <c r="O19" s="200">
        <v>0</v>
      </c>
      <c r="P19" s="200">
        <v>37.090000000000003</v>
      </c>
      <c r="Q19" s="200">
        <v>2.41</v>
      </c>
      <c r="R19" s="200">
        <v>6.45</v>
      </c>
      <c r="S19" s="200">
        <v>4.28</v>
      </c>
      <c r="T19" s="200">
        <v>0</v>
      </c>
      <c r="U19" s="200">
        <v>24.74</v>
      </c>
      <c r="V19" s="200">
        <v>3.37</v>
      </c>
      <c r="W19" s="200">
        <v>7.68</v>
      </c>
      <c r="X19" s="200">
        <v>24.16</v>
      </c>
      <c r="Y19" s="200">
        <v>0</v>
      </c>
      <c r="Z19">
        <v>0</v>
      </c>
      <c r="AA19" s="200">
        <v>11.24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56.99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19.25</v>
      </c>
      <c r="AQ19" s="200">
        <v>7.7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4.92</v>
      </c>
      <c r="L20" s="200">
        <v>205.04</v>
      </c>
      <c r="M20" s="200">
        <v>27.17</v>
      </c>
      <c r="N20" s="200">
        <v>34.880000000000003</v>
      </c>
      <c r="O20" s="200">
        <v>0</v>
      </c>
      <c r="P20" s="200">
        <v>37.090000000000003</v>
      </c>
      <c r="Q20" s="200">
        <v>2.41</v>
      </c>
      <c r="R20" s="200">
        <v>6.45</v>
      </c>
      <c r="S20" s="200">
        <v>4.28</v>
      </c>
      <c r="T20" s="200">
        <v>0</v>
      </c>
      <c r="U20" s="200">
        <v>24.74</v>
      </c>
      <c r="V20" s="200">
        <v>3.37</v>
      </c>
      <c r="W20" s="200">
        <v>7.68</v>
      </c>
      <c r="X20" s="200">
        <v>24.16</v>
      </c>
      <c r="Y20" s="200">
        <v>0</v>
      </c>
      <c r="Z20">
        <v>0</v>
      </c>
      <c r="AA20" s="200">
        <v>11.24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56.99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19.25</v>
      </c>
      <c r="AQ20" s="200">
        <v>7.7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4.92</v>
      </c>
      <c r="L21" s="200">
        <v>205.04</v>
      </c>
      <c r="M21" s="200">
        <v>27.17</v>
      </c>
      <c r="N21" s="200">
        <v>34.880000000000003</v>
      </c>
      <c r="O21" s="200">
        <v>0</v>
      </c>
      <c r="P21" s="200">
        <v>37.090000000000003</v>
      </c>
      <c r="Q21" s="200">
        <v>2.41</v>
      </c>
      <c r="R21" s="200">
        <v>6.45</v>
      </c>
      <c r="S21" s="200">
        <v>4.28</v>
      </c>
      <c r="T21" s="200">
        <v>0</v>
      </c>
      <c r="U21" s="200">
        <v>24.74</v>
      </c>
      <c r="V21" s="200">
        <v>3.37</v>
      </c>
      <c r="W21" s="200">
        <v>7.68</v>
      </c>
      <c r="X21" s="200">
        <v>24.16</v>
      </c>
      <c r="Y21" s="200">
        <v>0</v>
      </c>
      <c r="Z21">
        <v>0</v>
      </c>
      <c r="AA21" s="200">
        <v>11.24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56.99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19.25</v>
      </c>
      <c r="AQ21" s="200">
        <v>7.7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4.92</v>
      </c>
      <c r="L22" s="200">
        <v>205.04</v>
      </c>
      <c r="M22" s="200">
        <v>27.17</v>
      </c>
      <c r="N22" s="200">
        <v>34.880000000000003</v>
      </c>
      <c r="O22" s="200">
        <v>0</v>
      </c>
      <c r="P22" s="200">
        <v>37.090000000000003</v>
      </c>
      <c r="Q22" s="200">
        <v>2.41</v>
      </c>
      <c r="R22" s="200">
        <v>6.45</v>
      </c>
      <c r="S22" s="200">
        <v>4.28</v>
      </c>
      <c r="T22" s="200">
        <v>0</v>
      </c>
      <c r="U22" s="200">
        <v>24.74</v>
      </c>
      <c r="V22" s="200">
        <v>3.37</v>
      </c>
      <c r="W22" s="200">
        <v>7.68</v>
      </c>
      <c r="X22" s="200">
        <v>24.16</v>
      </c>
      <c r="Y22" s="200">
        <v>0</v>
      </c>
      <c r="Z22">
        <v>0</v>
      </c>
      <c r="AA22" s="200">
        <v>11.24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56.99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19.25</v>
      </c>
      <c r="AQ22" s="200">
        <v>7.7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4.92</v>
      </c>
      <c r="L23" s="200">
        <v>205.04</v>
      </c>
      <c r="M23" s="200">
        <v>27.17</v>
      </c>
      <c r="N23" s="200">
        <v>34.880000000000003</v>
      </c>
      <c r="O23" s="200">
        <v>0</v>
      </c>
      <c r="P23" s="200">
        <v>37.090000000000003</v>
      </c>
      <c r="Q23" s="200">
        <v>2.41</v>
      </c>
      <c r="R23" s="200">
        <v>6.45</v>
      </c>
      <c r="S23" s="200">
        <v>4.28</v>
      </c>
      <c r="T23" s="200">
        <v>0</v>
      </c>
      <c r="U23" s="200">
        <v>24.74</v>
      </c>
      <c r="V23" s="200">
        <v>4.6399999999999997</v>
      </c>
      <c r="W23" s="200">
        <v>13.71</v>
      </c>
      <c r="X23" s="200">
        <v>37.17</v>
      </c>
      <c r="Y23" s="200">
        <v>0</v>
      </c>
      <c r="Z23">
        <v>0</v>
      </c>
      <c r="AA23" s="200">
        <v>11.24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56.99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42.95</v>
      </c>
      <c r="AQ23" s="200">
        <v>7.7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4.92</v>
      </c>
      <c r="L24" s="200">
        <v>205.03</v>
      </c>
      <c r="M24" s="200">
        <v>27.17</v>
      </c>
      <c r="N24" s="200">
        <v>34.880000000000003</v>
      </c>
      <c r="O24" s="200">
        <v>0</v>
      </c>
      <c r="P24" s="200">
        <v>37.090000000000003</v>
      </c>
      <c r="Q24" s="200">
        <v>3.22</v>
      </c>
      <c r="R24" s="200">
        <v>12.53</v>
      </c>
      <c r="S24" s="200">
        <v>7.8</v>
      </c>
      <c r="T24" s="200">
        <v>0</v>
      </c>
      <c r="U24" s="200">
        <v>24.74</v>
      </c>
      <c r="V24" s="200">
        <v>4.72</v>
      </c>
      <c r="W24" s="200">
        <v>13.71</v>
      </c>
      <c r="X24" s="200">
        <v>37.17</v>
      </c>
      <c r="Y24" s="200">
        <v>0</v>
      </c>
      <c r="Z24">
        <v>0</v>
      </c>
      <c r="AA24" s="200">
        <v>11.24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56.99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68.47</v>
      </c>
      <c r="AQ24" s="200">
        <v>20.16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4.92</v>
      </c>
      <c r="L25" s="200">
        <v>259.89999999999998</v>
      </c>
      <c r="M25" s="200">
        <v>27.17</v>
      </c>
      <c r="N25" s="200">
        <v>34.880000000000003</v>
      </c>
      <c r="O25" s="200">
        <v>0</v>
      </c>
      <c r="P25" s="200">
        <v>37.090000000000003</v>
      </c>
      <c r="Q25" s="200">
        <v>2.41</v>
      </c>
      <c r="R25" s="200">
        <v>4.05</v>
      </c>
      <c r="S25" s="200">
        <v>4.28</v>
      </c>
      <c r="T25" s="200">
        <v>0</v>
      </c>
      <c r="U25" s="200">
        <v>24.74</v>
      </c>
      <c r="V25" s="200">
        <v>5.94</v>
      </c>
      <c r="W25" s="200">
        <v>13.71</v>
      </c>
      <c r="X25" s="200">
        <v>37.17</v>
      </c>
      <c r="Y25" s="200">
        <v>0</v>
      </c>
      <c r="Z25">
        <v>0</v>
      </c>
      <c r="AA25" s="200">
        <v>11.24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56.99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48.13</v>
      </c>
      <c r="AQ25" s="200">
        <v>7.7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4.92</v>
      </c>
      <c r="L26" s="200">
        <v>317.66000000000003</v>
      </c>
      <c r="M26" s="200">
        <v>27.17</v>
      </c>
      <c r="N26" s="200">
        <v>34.880000000000003</v>
      </c>
      <c r="O26" s="200">
        <v>0</v>
      </c>
      <c r="P26" s="200">
        <v>37.090000000000003</v>
      </c>
      <c r="Q26" s="200">
        <v>2.41</v>
      </c>
      <c r="R26" s="200">
        <v>4.05</v>
      </c>
      <c r="S26" s="200">
        <v>4.28</v>
      </c>
      <c r="T26" s="200">
        <v>0</v>
      </c>
      <c r="U26" s="200">
        <v>24.74</v>
      </c>
      <c r="V26" s="200">
        <v>3.37</v>
      </c>
      <c r="W26" s="200">
        <v>7.53</v>
      </c>
      <c r="X26" s="200">
        <v>33.909999999999997</v>
      </c>
      <c r="Y26" s="200">
        <v>0</v>
      </c>
      <c r="Z26">
        <v>0</v>
      </c>
      <c r="AA26" s="200">
        <v>11.24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56.99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48.13</v>
      </c>
      <c r="AQ26" s="200">
        <v>7.7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4.92</v>
      </c>
      <c r="L27" s="200">
        <v>371.25</v>
      </c>
      <c r="M27" s="200">
        <v>27.17</v>
      </c>
      <c r="N27" s="200">
        <v>34.880000000000003</v>
      </c>
      <c r="O27" s="200">
        <v>0</v>
      </c>
      <c r="P27" s="200">
        <v>37.090000000000003</v>
      </c>
      <c r="Q27" s="200">
        <v>3.22</v>
      </c>
      <c r="R27" s="200">
        <v>11.9</v>
      </c>
      <c r="S27" s="200">
        <v>7.64</v>
      </c>
      <c r="T27" s="200">
        <v>0</v>
      </c>
      <c r="U27" s="200">
        <v>24.74</v>
      </c>
      <c r="V27" s="200">
        <v>6.12</v>
      </c>
      <c r="W27" s="200">
        <v>13.71</v>
      </c>
      <c r="X27" s="200">
        <v>37.17</v>
      </c>
      <c r="Y27" s="200">
        <v>0</v>
      </c>
      <c r="Z27">
        <v>0</v>
      </c>
      <c r="AA27" s="200">
        <v>11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50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71.37</v>
      </c>
      <c r="AQ27" s="200">
        <v>24.99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8.9600000000000009</v>
      </c>
      <c r="L28" s="200">
        <v>371.24</v>
      </c>
      <c r="M28" s="200">
        <v>27.17</v>
      </c>
      <c r="N28" s="200">
        <v>34.880000000000003</v>
      </c>
      <c r="O28" s="200">
        <v>0</v>
      </c>
      <c r="P28" s="200">
        <v>37.090000000000003</v>
      </c>
      <c r="Q28" s="200">
        <v>3.22</v>
      </c>
      <c r="R28" s="200">
        <v>12.52</v>
      </c>
      <c r="S28" s="200">
        <v>7.8</v>
      </c>
      <c r="T28" s="200">
        <v>0</v>
      </c>
      <c r="U28" s="200">
        <v>24.74</v>
      </c>
      <c r="V28" s="200">
        <v>6.12</v>
      </c>
      <c r="W28" s="200">
        <v>13.71</v>
      </c>
      <c r="X28" s="200">
        <v>37.17</v>
      </c>
      <c r="Y28" s="200">
        <v>0</v>
      </c>
      <c r="Z28">
        <v>0</v>
      </c>
      <c r="AA28" s="200">
        <v>11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69.61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74.78</v>
      </c>
      <c r="AQ28" s="200">
        <v>26.64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8.9499999999999993</v>
      </c>
      <c r="L29" s="200">
        <v>371.24</v>
      </c>
      <c r="M29" s="200">
        <v>27.17</v>
      </c>
      <c r="N29" s="200">
        <v>34.880000000000003</v>
      </c>
      <c r="O29" s="200">
        <v>0</v>
      </c>
      <c r="P29" s="200">
        <v>37.090000000000003</v>
      </c>
      <c r="Q29" s="200">
        <v>3.22</v>
      </c>
      <c r="R29" s="200">
        <v>12.52</v>
      </c>
      <c r="S29" s="200">
        <v>7.8</v>
      </c>
      <c r="T29" s="200">
        <v>0</v>
      </c>
      <c r="U29" s="200">
        <v>24.74</v>
      </c>
      <c r="V29" s="200">
        <v>6.12</v>
      </c>
      <c r="W29" s="200">
        <v>13.71</v>
      </c>
      <c r="X29" s="200">
        <v>37.17</v>
      </c>
      <c r="Y29" s="200">
        <v>0</v>
      </c>
      <c r="Z29">
        <v>0</v>
      </c>
      <c r="AA29" s="200">
        <v>11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69.61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74.78</v>
      </c>
      <c r="AQ29" s="200">
        <v>26.64</v>
      </c>
      <c r="AR29" s="200">
        <v>0.13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8.9499999999999993</v>
      </c>
      <c r="L30" s="200">
        <v>371.24</v>
      </c>
      <c r="M30" s="200">
        <v>27.17</v>
      </c>
      <c r="N30" s="200">
        <v>34.880000000000003</v>
      </c>
      <c r="O30" s="200">
        <v>0</v>
      </c>
      <c r="P30" s="200">
        <v>37.090000000000003</v>
      </c>
      <c r="Q30" s="200">
        <v>3.22</v>
      </c>
      <c r="R30" s="200">
        <v>12.52</v>
      </c>
      <c r="S30" s="200">
        <v>7.8</v>
      </c>
      <c r="T30" s="200">
        <v>0</v>
      </c>
      <c r="U30" s="200">
        <v>24.74</v>
      </c>
      <c r="V30" s="200">
        <v>6.12</v>
      </c>
      <c r="W30" s="200">
        <v>13.71</v>
      </c>
      <c r="X30" s="200">
        <v>37.17</v>
      </c>
      <c r="Y30" s="200">
        <v>0</v>
      </c>
      <c r="Z30">
        <v>0</v>
      </c>
      <c r="AA30" s="200">
        <v>11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69.61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74.78</v>
      </c>
      <c r="AQ30" s="200">
        <v>26.64</v>
      </c>
      <c r="AR30" s="200">
        <v>1.1499999999999999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8.9499999999999993</v>
      </c>
      <c r="L31" s="200">
        <v>371.24</v>
      </c>
      <c r="M31" s="200">
        <v>27.17</v>
      </c>
      <c r="N31" s="200">
        <v>34.880000000000003</v>
      </c>
      <c r="O31" s="200">
        <v>0</v>
      </c>
      <c r="P31" s="200">
        <v>36.43</v>
      </c>
      <c r="Q31" s="200">
        <v>3.22</v>
      </c>
      <c r="R31" s="200">
        <v>12.52</v>
      </c>
      <c r="S31" s="200">
        <v>7.8</v>
      </c>
      <c r="T31" s="200">
        <v>0</v>
      </c>
      <c r="U31" s="200">
        <v>24.74</v>
      </c>
      <c r="V31" s="200">
        <v>6.12</v>
      </c>
      <c r="W31" s="200">
        <v>13.71</v>
      </c>
      <c r="X31" s="200">
        <v>37.17</v>
      </c>
      <c r="Y31" s="200">
        <v>0</v>
      </c>
      <c r="Z31">
        <v>0</v>
      </c>
      <c r="AA31" s="200">
        <v>11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69.61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74.78</v>
      </c>
      <c r="AQ31" s="200">
        <v>26.64</v>
      </c>
      <c r="AR31" s="200">
        <v>5.04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8.9499999999999993</v>
      </c>
      <c r="L32" s="200">
        <v>371.24</v>
      </c>
      <c r="M32" s="200">
        <v>27.17</v>
      </c>
      <c r="N32" s="200">
        <v>34.880000000000003</v>
      </c>
      <c r="O32" s="200">
        <v>0</v>
      </c>
      <c r="P32" s="200">
        <v>36.43</v>
      </c>
      <c r="Q32" s="200">
        <v>3.22</v>
      </c>
      <c r="R32" s="200">
        <v>12.52</v>
      </c>
      <c r="S32" s="200">
        <v>7.8</v>
      </c>
      <c r="T32" s="200">
        <v>0</v>
      </c>
      <c r="U32" s="200">
        <v>24.74</v>
      </c>
      <c r="V32" s="200">
        <v>6.12</v>
      </c>
      <c r="W32" s="200">
        <v>13.71</v>
      </c>
      <c r="X32" s="200">
        <v>37.17</v>
      </c>
      <c r="Y32" s="200">
        <v>0</v>
      </c>
      <c r="Z32">
        <v>0</v>
      </c>
      <c r="AA32" s="200">
        <v>11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69.61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74.78</v>
      </c>
      <c r="AQ32" s="200">
        <v>26.64</v>
      </c>
      <c r="AR32" s="200">
        <v>10.54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8.9499999999999993</v>
      </c>
      <c r="L33" s="200">
        <v>371.24</v>
      </c>
      <c r="M33" s="200">
        <v>27.17</v>
      </c>
      <c r="N33" s="200">
        <v>34.880000000000003</v>
      </c>
      <c r="O33" s="200">
        <v>0</v>
      </c>
      <c r="P33" s="200">
        <v>36.43</v>
      </c>
      <c r="Q33" s="200">
        <v>3.22</v>
      </c>
      <c r="R33" s="200">
        <v>12.52</v>
      </c>
      <c r="S33" s="200">
        <v>7.8</v>
      </c>
      <c r="T33" s="200">
        <v>0</v>
      </c>
      <c r="U33" s="200">
        <v>24.74</v>
      </c>
      <c r="V33" s="200">
        <v>6.12</v>
      </c>
      <c r="W33" s="200">
        <v>13.71</v>
      </c>
      <c r="X33" s="200">
        <v>37.17</v>
      </c>
      <c r="Y33" s="200">
        <v>0</v>
      </c>
      <c r="Z33">
        <v>0</v>
      </c>
      <c r="AA33" s="200">
        <v>11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69.61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74.78</v>
      </c>
      <c r="AQ33" s="200">
        <v>26.64</v>
      </c>
      <c r="AR33" s="200">
        <v>16.78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8.9499999999999993</v>
      </c>
      <c r="L34" s="200">
        <v>371.24</v>
      </c>
      <c r="M34" s="200">
        <v>27.17</v>
      </c>
      <c r="N34" s="200">
        <v>34.880000000000003</v>
      </c>
      <c r="O34" s="200">
        <v>0</v>
      </c>
      <c r="P34" s="200">
        <v>36.43</v>
      </c>
      <c r="Q34" s="200">
        <v>3.22</v>
      </c>
      <c r="R34" s="200">
        <v>12.52</v>
      </c>
      <c r="S34" s="200">
        <v>7.8</v>
      </c>
      <c r="T34" s="200">
        <v>0</v>
      </c>
      <c r="U34" s="200">
        <v>24.74</v>
      </c>
      <c r="V34" s="200">
        <v>6.12</v>
      </c>
      <c r="W34" s="200">
        <v>13.71</v>
      </c>
      <c r="X34" s="200">
        <v>37.17</v>
      </c>
      <c r="Y34" s="200">
        <v>0</v>
      </c>
      <c r="Z34">
        <v>0</v>
      </c>
      <c r="AA34" s="200">
        <v>11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69.61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74.78</v>
      </c>
      <c r="AQ34" s="200">
        <v>26.64</v>
      </c>
      <c r="AR34" s="200">
        <v>19.7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8.9499999999999993</v>
      </c>
      <c r="L35" s="200">
        <v>371.24</v>
      </c>
      <c r="M35" s="200">
        <v>27.17</v>
      </c>
      <c r="N35" s="200">
        <v>34.880000000000003</v>
      </c>
      <c r="O35" s="200">
        <v>0</v>
      </c>
      <c r="P35" s="200">
        <v>36.43</v>
      </c>
      <c r="Q35" s="200">
        <v>3.22</v>
      </c>
      <c r="R35" s="200">
        <v>12.52</v>
      </c>
      <c r="S35" s="200">
        <v>7.8</v>
      </c>
      <c r="T35" s="200">
        <v>0</v>
      </c>
      <c r="U35" s="200">
        <v>24.74</v>
      </c>
      <c r="V35" s="200">
        <v>6.12</v>
      </c>
      <c r="W35" s="200">
        <v>13.71</v>
      </c>
      <c r="X35" s="200">
        <v>37.17</v>
      </c>
      <c r="Y35" s="200">
        <v>0</v>
      </c>
      <c r="Z35">
        <v>0</v>
      </c>
      <c r="AA35" s="200">
        <v>11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69.61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74.78</v>
      </c>
      <c r="AQ35" s="200">
        <v>26.64</v>
      </c>
      <c r="AR35" s="200">
        <v>20.2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8.9499999999999993</v>
      </c>
      <c r="L36" s="200">
        <v>371.24</v>
      </c>
      <c r="M36" s="200">
        <v>27.17</v>
      </c>
      <c r="N36" s="200">
        <v>34.880000000000003</v>
      </c>
      <c r="O36" s="200">
        <v>0</v>
      </c>
      <c r="P36" s="200">
        <v>36.43</v>
      </c>
      <c r="Q36" s="200">
        <v>3.22</v>
      </c>
      <c r="R36" s="200">
        <v>12.52</v>
      </c>
      <c r="S36" s="200">
        <v>7.8</v>
      </c>
      <c r="T36" s="200">
        <v>0</v>
      </c>
      <c r="U36" s="200">
        <v>24.74</v>
      </c>
      <c r="V36" s="200">
        <v>6.12</v>
      </c>
      <c r="W36" s="200">
        <v>13.71</v>
      </c>
      <c r="X36" s="200">
        <v>37.17</v>
      </c>
      <c r="Y36" s="200">
        <v>0</v>
      </c>
      <c r="Z36">
        <v>0</v>
      </c>
      <c r="AA36" s="200">
        <v>11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69.61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74.78</v>
      </c>
      <c r="AQ36" s="200">
        <v>26.64</v>
      </c>
      <c r="AR36" s="200">
        <v>20.2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8.9499999999999993</v>
      </c>
      <c r="L37" s="200">
        <v>371.24</v>
      </c>
      <c r="M37" s="200">
        <v>27.17</v>
      </c>
      <c r="N37" s="200">
        <v>34.880000000000003</v>
      </c>
      <c r="O37" s="200">
        <v>0</v>
      </c>
      <c r="P37" s="200">
        <v>36.43</v>
      </c>
      <c r="Q37" s="200">
        <v>3.22</v>
      </c>
      <c r="R37" s="200">
        <v>12.52</v>
      </c>
      <c r="S37" s="200">
        <v>7.8</v>
      </c>
      <c r="T37" s="200">
        <v>0</v>
      </c>
      <c r="U37" s="200">
        <v>24.74</v>
      </c>
      <c r="V37" s="200">
        <v>6.12</v>
      </c>
      <c r="W37" s="200">
        <v>13.71</v>
      </c>
      <c r="X37" s="200">
        <v>37.17</v>
      </c>
      <c r="Y37" s="200">
        <v>0</v>
      </c>
      <c r="Z37">
        <v>0</v>
      </c>
      <c r="AA37" s="200">
        <v>11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69.61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74.78</v>
      </c>
      <c r="AQ37" s="200">
        <v>26.64</v>
      </c>
      <c r="AR37" s="200">
        <v>22.2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8.9499999999999993</v>
      </c>
      <c r="L38" s="200">
        <v>371.24</v>
      </c>
      <c r="M38" s="200">
        <v>27.17</v>
      </c>
      <c r="N38" s="200">
        <v>34.880000000000003</v>
      </c>
      <c r="O38" s="200">
        <v>0</v>
      </c>
      <c r="P38" s="200">
        <v>36.43</v>
      </c>
      <c r="Q38" s="200">
        <v>3.22</v>
      </c>
      <c r="R38" s="200">
        <v>12.52</v>
      </c>
      <c r="S38" s="200">
        <v>7.8</v>
      </c>
      <c r="T38" s="200">
        <v>0</v>
      </c>
      <c r="U38" s="200">
        <v>24.74</v>
      </c>
      <c r="V38" s="200">
        <v>6.12</v>
      </c>
      <c r="W38" s="200">
        <v>13.71</v>
      </c>
      <c r="X38" s="200">
        <v>37.17</v>
      </c>
      <c r="Y38" s="200">
        <v>0</v>
      </c>
      <c r="Z38">
        <v>0</v>
      </c>
      <c r="AA38" s="200">
        <v>11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69.61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74.78</v>
      </c>
      <c r="AQ38" s="200">
        <v>26.64</v>
      </c>
      <c r="AR38" s="200">
        <v>22.2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8.9499999999999993</v>
      </c>
      <c r="L39" s="200">
        <v>371.24</v>
      </c>
      <c r="M39" s="200">
        <v>27.17</v>
      </c>
      <c r="N39" s="200">
        <v>34.880000000000003</v>
      </c>
      <c r="O39" s="200">
        <v>0</v>
      </c>
      <c r="P39" s="200">
        <v>36.43</v>
      </c>
      <c r="Q39" s="200">
        <v>3.22</v>
      </c>
      <c r="R39" s="200">
        <v>12.52</v>
      </c>
      <c r="S39" s="200">
        <v>7.8</v>
      </c>
      <c r="T39" s="200">
        <v>0</v>
      </c>
      <c r="U39" s="200">
        <v>24.74</v>
      </c>
      <c r="V39" s="200">
        <v>6.12</v>
      </c>
      <c r="W39" s="200">
        <v>13.71</v>
      </c>
      <c r="X39" s="200">
        <v>37.17</v>
      </c>
      <c r="Y39" s="200">
        <v>0</v>
      </c>
      <c r="Z39">
        <v>0</v>
      </c>
      <c r="AA39" s="200">
        <v>11.24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69.61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74.78</v>
      </c>
      <c r="AQ39" s="200">
        <v>26.64</v>
      </c>
      <c r="AR39" s="200">
        <v>22.2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8.9600000000000009</v>
      </c>
      <c r="L40" s="200">
        <v>371.24</v>
      </c>
      <c r="M40" s="200">
        <v>27.17</v>
      </c>
      <c r="N40" s="200">
        <v>34.880000000000003</v>
      </c>
      <c r="O40" s="200">
        <v>0</v>
      </c>
      <c r="P40" s="200">
        <v>36.43</v>
      </c>
      <c r="Q40" s="200">
        <v>3.22</v>
      </c>
      <c r="R40" s="200">
        <v>12.52</v>
      </c>
      <c r="S40" s="200">
        <v>7.8</v>
      </c>
      <c r="T40" s="200">
        <v>0</v>
      </c>
      <c r="U40" s="200">
        <v>24.74</v>
      </c>
      <c r="V40" s="200">
        <v>6.12</v>
      </c>
      <c r="W40" s="200">
        <v>13.71</v>
      </c>
      <c r="X40" s="200">
        <v>37.17</v>
      </c>
      <c r="Y40" s="200">
        <v>0</v>
      </c>
      <c r="Z40">
        <v>0</v>
      </c>
      <c r="AA40" s="200">
        <v>11.24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69.61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74.78</v>
      </c>
      <c r="AQ40" s="200">
        <v>26.64</v>
      </c>
      <c r="AR40" s="200">
        <v>22.2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8.9600000000000009</v>
      </c>
      <c r="L41" s="200">
        <v>371.24</v>
      </c>
      <c r="M41" s="200">
        <v>27.17</v>
      </c>
      <c r="N41" s="200">
        <v>34.880000000000003</v>
      </c>
      <c r="O41" s="200">
        <v>0</v>
      </c>
      <c r="P41" s="200">
        <v>36.43</v>
      </c>
      <c r="Q41" s="200">
        <v>3.22</v>
      </c>
      <c r="R41" s="200">
        <v>12.52</v>
      </c>
      <c r="S41" s="200">
        <v>7.8</v>
      </c>
      <c r="T41" s="200">
        <v>0</v>
      </c>
      <c r="U41" s="200">
        <v>24.74</v>
      </c>
      <c r="V41" s="200">
        <v>6.12</v>
      </c>
      <c r="W41" s="200">
        <v>13.71</v>
      </c>
      <c r="X41" s="200">
        <v>37.17</v>
      </c>
      <c r="Y41" s="200">
        <v>0</v>
      </c>
      <c r="Z41">
        <v>0</v>
      </c>
      <c r="AA41" s="200">
        <v>11.24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69.61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74.78</v>
      </c>
      <c r="AQ41" s="200">
        <v>26.64</v>
      </c>
      <c r="AR41" s="200">
        <v>22.2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8.9600000000000009</v>
      </c>
      <c r="L42" s="200">
        <v>371.25</v>
      </c>
      <c r="M42" s="200">
        <v>27.17</v>
      </c>
      <c r="N42" s="200">
        <v>34.880000000000003</v>
      </c>
      <c r="O42" s="200">
        <v>0</v>
      </c>
      <c r="P42" s="200">
        <v>36.43</v>
      </c>
      <c r="Q42" s="200">
        <v>3.22</v>
      </c>
      <c r="R42" s="200">
        <v>12.52</v>
      </c>
      <c r="S42" s="200">
        <v>7.8</v>
      </c>
      <c r="T42" s="200">
        <v>0</v>
      </c>
      <c r="U42" s="200">
        <v>24.74</v>
      </c>
      <c r="V42" s="200">
        <v>6.12</v>
      </c>
      <c r="W42" s="200">
        <v>13.71</v>
      </c>
      <c r="X42" s="200">
        <v>37.17</v>
      </c>
      <c r="Y42" s="200">
        <v>0</v>
      </c>
      <c r="Z42">
        <v>0</v>
      </c>
      <c r="AA42" s="200">
        <v>11.24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69.61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74.78</v>
      </c>
      <c r="AQ42" s="200">
        <v>26.64</v>
      </c>
      <c r="AR42" s="200">
        <v>23.7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8.9600000000000009</v>
      </c>
      <c r="L43" s="200">
        <v>371.25</v>
      </c>
      <c r="M43" s="200">
        <v>27.17</v>
      </c>
      <c r="N43" s="200">
        <v>34.880000000000003</v>
      </c>
      <c r="O43" s="200">
        <v>0</v>
      </c>
      <c r="P43" s="200">
        <v>36.43</v>
      </c>
      <c r="Q43" s="200">
        <v>3.22</v>
      </c>
      <c r="R43" s="200">
        <v>12.52</v>
      </c>
      <c r="S43" s="200">
        <v>7.8</v>
      </c>
      <c r="T43" s="200">
        <v>0</v>
      </c>
      <c r="U43" s="200">
        <v>24.74</v>
      </c>
      <c r="V43" s="200">
        <v>6.12</v>
      </c>
      <c r="W43" s="200">
        <v>13.71</v>
      </c>
      <c r="X43" s="200">
        <v>37.17</v>
      </c>
      <c r="Y43" s="200">
        <v>0</v>
      </c>
      <c r="Z43">
        <v>0</v>
      </c>
      <c r="AA43" s="200">
        <v>11.24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69.61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74.78</v>
      </c>
      <c r="AQ43" s="200">
        <v>26.64</v>
      </c>
      <c r="AR43" s="200">
        <v>23.7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8.9600000000000009</v>
      </c>
      <c r="L44" s="200">
        <v>371.25</v>
      </c>
      <c r="M44" s="200">
        <v>27.17</v>
      </c>
      <c r="N44" s="200">
        <v>34.880000000000003</v>
      </c>
      <c r="O44" s="200">
        <v>0</v>
      </c>
      <c r="P44" s="200">
        <v>36.43</v>
      </c>
      <c r="Q44" s="200">
        <v>3.22</v>
      </c>
      <c r="R44" s="200">
        <v>12.52</v>
      </c>
      <c r="S44" s="200">
        <v>7.8</v>
      </c>
      <c r="T44" s="200">
        <v>0</v>
      </c>
      <c r="U44" s="200">
        <v>24.74</v>
      </c>
      <c r="V44" s="200">
        <v>6.12</v>
      </c>
      <c r="W44" s="200">
        <v>13.71</v>
      </c>
      <c r="X44" s="200">
        <v>37.17</v>
      </c>
      <c r="Y44" s="200">
        <v>0</v>
      </c>
      <c r="Z44">
        <v>0</v>
      </c>
      <c r="AA44" s="200">
        <v>11.24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69.61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74.78</v>
      </c>
      <c r="AQ44" s="200">
        <v>26.64</v>
      </c>
      <c r="AR44" s="200">
        <v>23.7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8.9600000000000009</v>
      </c>
      <c r="L45" s="200">
        <v>371.25</v>
      </c>
      <c r="M45" s="200">
        <v>27.17</v>
      </c>
      <c r="N45" s="200">
        <v>34.880000000000003</v>
      </c>
      <c r="O45" s="200">
        <v>0</v>
      </c>
      <c r="P45" s="200">
        <v>36.43</v>
      </c>
      <c r="Q45" s="200">
        <v>3.22</v>
      </c>
      <c r="R45" s="200">
        <v>12.52</v>
      </c>
      <c r="S45" s="200">
        <v>7.8</v>
      </c>
      <c r="T45" s="200">
        <v>0</v>
      </c>
      <c r="U45" s="200">
        <v>24.74</v>
      </c>
      <c r="V45" s="200">
        <v>6.12</v>
      </c>
      <c r="W45" s="200">
        <v>13.71</v>
      </c>
      <c r="X45" s="200">
        <v>37.17</v>
      </c>
      <c r="Y45" s="200">
        <v>0</v>
      </c>
      <c r="Z45">
        <v>0</v>
      </c>
      <c r="AA45" s="200">
        <v>11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69.61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74.78</v>
      </c>
      <c r="AQ45" s="200">
        <v>26.64</v>
      </c>
      <c r="AR45" s="200">
        <v>23.7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8.9600000000000009</v>
      </c>
      <c r="L46" s="200">
        <v>371.25</v>
      </c>
      <c r="M46" s="200">
        <v>27.17</v>
      </c>
      <c r="N46" s="200">
        <v>34.880000000000003</v>
      </c>
      <c r="O46" s="200">
        <v>0</v>
      </c>
      <c r="P46" s="200">
        <v>36.43</v>
      </c>
      <c r="Q46" s="200">
        <v>3.22</v>
      </c>
      <c r="R46" s="200">
        <v>12.52</v>
      </c>
      <c r="S46" s="200">
        <v>7.8</v>
      </c>
      <c r="T46" s="200">
        <v>0</v>
      </c>
      <c r="U46" s="200">
        <v>24.74</v>
      </c>
      <c r="V46" s="200">
        <v>6.12</v>
      </c>
      <c r="W46" s="200">
        <v>13.71</v>
      </c>
      <c r="X46" s="200">
        <v>37.17</v>
      </c>
      <c r="Y46" s="200">
        <v>0</v>
      </c>
      <c r="Z46">
        <v>0</v>
      </c>
      <c r="AA46" s="200">
        <v>11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69.61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74.78</v>
      </c>
      <c r="AQ46" s="200">
        <v>26.63</v>
      </c>
      <c r="AR46" s="200">
        <v>23.7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8.9600000000000009</v>
      </c>
      <c r="L47" s="200">
        <v>371.25</v>
      </c>
      <c r="M47" s="200">
        <v>27.17</v>
      </c>
      <c r="N47" s="200">
        <v>34.880000000000003</v>
      </c>
      <c r="O47" s="200">
        <v>0</v>
      </c>
      <c r="P47" s="200">
        <v>36.43</v>
      </c>
      <c r="Q47" s="200">
        <v>3.22</v>
      </c>
      <c r="R47" s="200">
        <v>12.53</v>
      </c>
      <c r="S47" s="200">
        <v>7.8</v>
      </c>
      <c r="T47" s="200">
        <v>0</v>
      </c>
      <c r="U47" s="200">
        <v>24.74</v>
      </c>
      <c r="V47" s="200">
        <v>6.12</v>
      </c>
      <c r="W47" s="200">
        <v>13.71</v>
      </c>
      <c r="X47" s="200">
        <v>37.17</v>
      </c>
      <c r="Y47" s="200">
        <v>0</v>
      </c>
      <c r="Z47">
        <v>0</v>
      </c>
      <c r="AA47" s="200">
        <v>11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56.99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74.78</v>
      </c>
      <c r="AQ47" s="200">
        <v>26.63</v>
      </c>
      <c r="AR47" s="200">
        <v>23.7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8.9600000000000009</v>
      </c>
      <c r="L48" s="200">
        <v>371.25</v>
      </c>
      <c r="M48" s="200">
        <v>27.17</v>
      </c>
      <c r="N48" s="200">
        <v>34.880000000000003</v>
      </c>
      <c r="O48" s="200">
        <v>0</v>
      </c>
      <c r="P48" s="200">
        <v>36.43</v>
      </c>
      <c r="Q48" s="200">
        <v>3.22</v>
      </c>
      <c r="R48" s="200">
        <v>12.53</v>
      </c>
      <c r="S48" s="200">
        <v>7.8</v>
      </c>
      <c r="T48" s="200">
        <v>0</v>
      </c>
      <c r="U48" s="200">
        <v>24.74</v>
      </c>
      <c r="V48" s="200">
        <v>6.12</v>
      </c>
      <c r="W48" s="200">
        <v>13.71</v>
      </c>
      <c r="X48" s="200">
        <v>37.17</v>
      </c>
      <c r="Y48" s="200">
        <v>0</v>
      </c>
      <c r="Z48">
        <v>0</v>
      </c>
      <c r="AA48" s="200">
        <v>11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56.99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74.78</v>
      </c>
      <c r="AQ48" s="200">
        <v>26.63</v>
      </c>
      <c r="AR48" s="200">
        <v>23.7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8.9600000000000009</v>
      </c>
      <c r="L49" s="200">
        <v>371.25</v>
      </c>
      <c r="M49" s="200">
        <v>27.17</v>
      </c>
      <c r="N49" s="200">
        <v>34.880000000000003</v>
      </c>
      <c r="O49" s="200">
        <v>0</v>
      </c>
      <c r="P49" s="200">
        <v>36.43</v>
      </c>
      <c r="Q49" s="200">
        <v>3.22</v>
      </c>
      <c r="R49" s="200">
        <v>12.53</v>
      </c>
      <c r="S49" s="200">
        <v>7.8</v>
      </c>
      <c r="T49" s="200">
        <v>0</v>
      </c>
      <c r="U49" s="200">
        <v>24.74</v>
      </c>
      <c r="V49" s="200">
        <v>6.12</v>
      </c>
      <c r="W49" s="200">
        <v>13.71</v>
      </c>
      <c r="X49" s="200">
        <v>37.17</v>
      </c>
      <c r="Y49" s="200">
        <v>0</v>
      </c>
      <c r="Z49">
        <v>0</v>
      </c>
      <c r="AA49" s="200">
        <v>11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56.99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74.78</v>
      </c>
      <c r="AQ49" s="200">
        <v>26.63</v>
      </c>
      <c r="AR49" s="200">
        <v>23.7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4.92</v>
      </c>
      <c r="L50" s="200">
        <v>373.75</v>
      </c>
      <c r="M50" s="200">
        <v>27.17</v>
      </c>
      <c r="N50" s="200">
        <v>34.880000000000003</v>
      </c>
      <c r="O50" s="200">
        <v>0</v>
      </c>
      <c r="P50" s="200">
        <v>36.43</v>
      </c>
      <c r="Q50" s="200">
        <v>3.35</v>
      </c>
      <c r="R50" s="200">
        <v>12.53</v>
      </c>
      <c r="S50" s="200">
        <v>8.1</v>
      </c>
      <c r="T50" s="200">
        <v>0</v>
      </c>
      <c r="U50" s="200">
        <v>24.74</v>
      </c>
      <c r="V50" s="200">
        <v>6.12</v>
      </c>
      <c r="W50" s="200">
        <v>13.71</v>
      </c>
      <c r="X50" s="200">
        <v>37.17</v>
      </c>
      <c r="Y50" s="200">
        <v>0</v>
      </c>
      <c r="Z50">
        <v>0</v>
      </c>
      <c r="AA50" s="200">
        <v>11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56.99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74.790000000000006</v>
      </c>
      <c r="AQ50" s="200">
        <v>26.63</v>
      </c>
      <c r="AR50" s="200">
        <v>23.7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4.92</v>
      </c>
      <c r="L51" s="200">
        <v>337.87</v>
      </c>
      <c r="M51" s="200">
        <v>27.17</v>
      </c>
      <c r="N51" s="200">
        <v>34.880000000000003</v>
      </c>
      <c r="O51" s="200">
        <v>0</v>
      </c>
      <c r="P51" s="200">
        <v>36.43</v>
      </c>
      <c r="Q51" s="200">
        <v>3.23</v>
      </c>
      <c r="R51" s="200">
        <v>12.53</v>
      </c>
      <c r="S51" s="200">
        <v>7.79</v>
      </c>
      <c r="T51" s="200">
        <v>0</v>
      </c>
      <c r="U51" s="200">
        <v>24.74</v>
      </c>
      <c r="V51" s="200">
        <v>6.12</v>
      </c>
      <c r="W51" s="200">
        <v>13.71</v>
      </c>
      <c r="X51" s="200">
        <v>37.17</v>
      </c>
      <c r="Y51" s="200">
        <v>0</v>
      </c>
      <c r="Z51">
        <v>0</v>
      </c>
      <c r="AA51" s="200">
        <v>11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56.99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74.790000000000006</v>
      </c>
      <c r="AQ51" s="200">
        <v>27.67</v>
      </c>
      <c r="AR51" s="200">
        <v>23.7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4.92</v>
      </c>
      <c r="L52" s="200">
        <v>318.62</v>
      </c>
      <c r="M52" s="200">
        <v>27.17</v>
      </c>
      <c r="N52" s="200">
        <v>34.880000000000003</v>
      </c>
      <c r="O52" s="200">
        <v>0</v>
      </c>
      <c r="P52" s="200">
        <v>36.43</v>
      </c>
      <c r="Q52" s="200">
        <v>3.23</v>
      </c>
      <c r="R52" s="200">
        <v>12.53</v>
      </c>
      <c r="S52" s="200">
        <v>7.79</v>
      </c>
      <c r="T52" s="200">
        <v>0</v>
      </c>
      <c r="U52" s="200">
        <v>24.74</v>
      </c>
      <c r="V52" s="200">
        <v>6.12</v>
      </c>
      <c r="W52" s="200">
        <v>13.71</v>
      </c>
      <c r="X52" s="200">
        <v>37.17</v>
      </c>
      <c r="Y52" s="200">
        <v>0</v>
      </c>
      <c r="Z52">
        <v>0</v>
      </c>
      <c r="AA52" s="200">
        <v>11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56.99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74.790000000000006</v>
      </c>
      <c r="AQ52" s="200">
        <v>27.67</v>
      </c>
      <c r="AR52" s="200">
        <v>23.7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4.92</v>
      </c>
      <c r="L53" s="200">
        <v>289.74</v>
      </c>
      <c r="M53" s="200">
        <v>27.17</v>
      </c>
      <c r="N53" s="200">
        <v>34.880000000000003</v>
      </c>
      <c r="O53" s="200">
        <v>0</v>
      </c>
      <c r="P53" s="200">
        <v>36.43</v>
      </c>
      <c r="Q53" s="200">
        <v>3.23</v>
      </c>
      <c r="R53" s="200">
        <v>12.52</v>
      </c>
      <c r="S53" s="200">
        <v>7.79</v>
      </c>
      <c r="T53" s="200">
        <v>0</v>
      </c>
      <c r="U53" s="200">
        <v>24.74</v>
      </c>
      <c r="V53" s="200">
        <v>6.12</v>
      </c>
      <c r="W53" s="200">
        <v>13.71</v>
      </c>
      <c r="X53" s="200">
        <v>37.17</v>
      </c>
      <c r="Y53" s="200">
        <v>0</v>
      </c>
      <c r="Z53">
        <v>0</v>
      </c>
      <c r="AA53" s="200">
        <v>11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56.99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74.790000000000006</v>
      </c>
      <c r="AQ53" s="200">
        <v>26.63</v>
      </c>
      <c r="AR53" s="200">
        <v>23.7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4.92</v>
      </c>
      <c r="L54" s="200">
        <v>241.61</v>
      </c>
      <c r="M54" s="200">
        <v>27.17</v>
      </c>
      <c r="N54" s="200">
        <v>34.880000000000003</v>
      </c>
      <c r="O54" s="200">
        <v>0</v>
      </c>
      <c r="P54" s="200">
        <v>36.43</v>
      </c>
      <c r="Q54" s="200">
        <v>3.23</v>
      </c>
      <c r="R54" s="200">
        <v>12.52</v>
      </c>
      <c r="S54" s="200">
        <v>7.79</v>
      </c>
      <c r="T54" s="200">
        <v>0</v>
      </c>
      <c r="U54" s="200">
        <v>24.74</v>
      </c>
      <c r="V54" s="200">
        <v>6.12</v>
      </c>
      <c r="W54" s="200">
        <v>13.71</v>
      </c>
      <c r="X54" s="200">
        <v>37.17</v>
      </c>
      <c r="Y54" s="200">
        <v>0</v>
      </c>
      <c r="Z54">
        <v>0</v>
      </c>
      <c r="AA54" s="200">
        <v>11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56.99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74.78</v>
      </c>
      <c r="AQ54" s="200">
        <v>26.63</v>
      </c>
      <c r="AR54" s="200">
        <v>23.7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4.92</v>
      </c>
      <c r="L55" s="200">
        <v>205.04</v>
      </c>
      <c r="M55" s="200">
        <v>27.17</v>
      </c>
      <c r="N55" s="200">
        <v>34.880000000000003</v>
      </c>
      <c r="O55" s="200">
        <v>0</v>
      </c>
      <c r="P55" s="200">
        <v>36.43</v>
      </c>
      <c r="Q55" s="200">
        <v>3.23</v>
      </c>
      <c r="R55" s="200">
        <v>6.74</v>
      </c>
      <c r="S55" s="200">
        <v>4.95</v>
      </c>
      <c r="T55" s="200">
        <v>0</v>
      </c>
      <c r="U55" s="200">
        <v>24.74</v>
      </c>
      <c r="V55" s="200">
        <v>6.24</v>
      </c>
      <c r="W55" s="200">
        <v>13.71</v>
      </c>
      <c r="X55" s="200">
        <v>37.18</v>
      </c>
      <c r="Y55" s="200">
        <v>0</v>
      </c>
      <c r="Z55">
        <v>0</v>
      </c>
      <c r="AA55" s="200">
        <v>11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56.99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50</v>
      </c>
      <c r="AQ55" s="200">
        <v>7.7</v>
      </c>
      <c r="AR55" s="200">
        <v>23.7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4.92</v>
      </c>
      <c r="L56" s="200">
        <v>205.04</v>
      </c>
      <c r="M56" s="200">
        <v>27.17</v>
      </c>
      <c r="N56" s="200">
        <v>34.880000000000003</v>
      </c>
      <c r="O56" s="200">
        <v>0</v>
      </c>
      <c r="P56" s="200">
        <v>36.43</v>
      </c>
      <c r="Q56" s="200">
        <v>3.23</v>
      </c>
      <c r="R56" s="200">
        <v>6.74</v>
      </c>
      <c r="S56" s="200">
        <v>4.72</v>
      </c>
      <c r="T56" s="200">
        <v>0</v>
      </c>
      <c r="U56" s="200">
        <v>24.74</v>
      </c>
      <c r="V56" s="200">
        <v>6.12</v>
      </c>
      <c r="W56" s="200">
        <v>13.71</v>
      </c>
      <c r="X56" s="200">
        <v>37.18</v>
      </c>
      <c r="Y56" s="200">
        <v>0</v>
      </c>
      <c r="Z56">
        <v>0</v>
      </c>
      <c r="AA56" s="200">
        <v>11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56.99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19.25</v>
      </c>
      <c r="AQ56" s="200">
        <v>7.7</v>
      </c>
      <c r="AR56" s="200">
        <v>23.7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4.92</v>
      </c>
      <c r="L57" s="200">
        <v>205.04</v>
      </c>
      <c r="M57" s="200">
        <v>27.17</v>
      </c>
      <c r="N57" s="200">
        <v>34.880000000000003</v>
      </c>
      <c r="O57" s="200">
        <v>0</v>
      </c>
      <c r="P57" s="200">
        <v>36.43</v>
      </c>
      <c r="Q57" s="200">
        <v>3.23</v>
      </c>
      <c r="R57" s="200">
        <v>6.74</v>
      </c>
      <c r="S57" s="200">
        <v>4.72</v>
      </c>
      <c r="T57" s="200">
        <v>0</v>
      </c>
      <c r="U57" s="200">
        <v>24.74</v>
      </c>
      <c r="V57" s="200">
        <v>6.12</v>
      </c>
      <c r="W57" s="200">
        <v>13.71</v>
      </c>
      <c r="X57" s="200">
        <v>37.18</v>
      </c>
      <c r="Y57" s="200">
        <v>0</v>
      </c>
      <c r="Z57">
        <v>0</v>
      </c>
      <c r="AA57" s="200">
        <v>11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56.99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19.25</v>
      </c>
      <c r="AQ57" s="200">
        <v>7.7</v>
      </c>
      <c r="AR57" s="200">
        <v>23.7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4.92</v>
      </c>
      <c r="L58" s="200">
        <v>205.04</v>
      </c>
      <c r="M58" s="200">
        <v>27.17</v>
      </c>
      <c r="N58" s="200">
        <v>34.880000000000003</v>
      </c>
      <c r="O58" s="200">
        <v>0</v>
      </c>
      <c r="P58" s="200">
        <v>36.43</v>
      </c>
      <c r="Q58" s="200">
        <v>3.23</v>
      </c>
      <c r="R58" s="200">
        <v>6.74</v>
      </c>
      <c r="S58" s="200">
        <v>4.72</v>
      </c>
      <c r="T58" s="200">
        <v>0</v>
      </c>
      <c r="U58" s="200">
        <v>24.74</v>
      </c>
      <c r="V58" s="200">
        <v>6.12</v>
      </c>
      <c r="W58" s="200">
        <v>13.71</v>
      </c>
      <c r="X58" s="200">
        <v>37.18</v>
      </c>
      <c r="Y58" s="200">
        <v>0</v>
      </c>
      <c r="Z58">
        <v>0</v>
      </c>
      <c r="AA58" s="200">
        <v>11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56.99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48.13</v>
      </c>
      <c r="AQ58" s="200">
        <v>7.7</v>
      </c>
      <c r="AR58" s="200">
        <v>23.7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4.92</v>
      </c>
      <c r="L59" s="200">
        <v>205.04</v>
      </c>
      <c r="M59" s="200">
        <v>27.17</v>
      </c>
      <c r="N59" s="200">
        <v>34.880000000000003</v>
      </c>
      <c r="O59" s="200">
        <v>0</v>
      </c>
      <c r="P59" s="200">
        <v>36.43</v>
      </c>
      <c r="Q59" s="200">
        <v>3.23</v>
      </c>
      <c r="R59" s="200">
        <v>10.01</v>
      </c>
      <c r="S59" s="200">
        <v>4.33</v>
      </c>
      <c r="T59" s="200">
        <v>0</v>
      </c>
      <c r="U59" s="200">
        <v>24.74</v>
      </c>
      <c r="V59" s="200">
        <v>6.12</v>
      </c>
      <c r="W59" s="200">
        <v>13.71</v>
      </c>
      <c r="X59" s="200">
        <v>37.18</v>
      </c>
      <c r="Y59" s="200">
        <v>0</v>
      </c>
      <c r="Z59">
        <v>0</v>
      </c>
      <c r="AA59" s="200">
        <v>11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56.99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48.13</v>
      </c>
      <c r="AQ59" s="200">
        <v>7.7</v>
      </c>
      <c r="AR59" s="200">
        <v>23.7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4.92</v>
      </c>
      <c r="L60" s="200">
        <v>205.04</v>
      </c>
      <c r="M60" s="200">
        <v>27.17</v>
      </c>
      <c r="N60" s="200">
        <v>34.880000000000003</v>
      </c>
      <c r="O60" s="200">
        <v>0</v>
      </c>
      <c r="P60" s="200">
        <v>36.43</v>
      </c>
      <c r="Q60" s="200">
        <v>3.23</v>
      </c>
      <c r="R60" s="200">
        <v>11.92</v>
      </c>
      <c r="S60" s="200">
        <v>4.33</v>
      </c>
      <c r="T60" s="200">
        <v>0</v>
      </c>
      <c r="U60" s="200">
        <v>24.74</v>
      </c>
      <c r="V60" s="200">
        <v>6.12</v>
      </c>
      <c r="W60" s="200">
        <v>13.71</v>
      </c>
      <c r="X60" s="200">
        <v>37.18</v>
      </c>
      <c r="Y60" s="200">
        <v>0</v>
      </c>
      <c r="Z60">
        <v>0</v>
      </c>
      <c r="AA60" s="200">
        <v>11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56.99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48.13</v>
      </c>
      <c r="AQ60" s="200">
        <v>7.7</v>
      </c>
      <c r="AR60" s="200">
        <v>23.7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4.92</v>
      </c>
      <c r="L61" s="200">
        <v>205.04</v>
      </c>
      <c r="M61" s="200">
        <v>27.17</v>
      </c>
      <c r="N61" s="200">
        <v>34.880000000000003</v>
      </c>
      <c r="O61" s="200">
        <v>0</v>
      </c>
      <c r="P61" s="200">
        <v>36.43</v>
      </c>
      <c r="Q61" s="200">
        <v>3.23</v>
      </c>
      <c r="R61" s="200">
        <v>12.52</v>
      </c>
      <c r="S61" s="200">
        <v>4.33</v>
      </c>
      <c r="T61" s="200">
        <v>0</v>
      </c>
      <c r="U61" s="200">
        <v>24.74</v>
      </c>
      <c r="V61" s="200">
        <v>6.12</v>
      </c>
      <c r="W61" s="200">
        <v>13.71</v>
      </c>
      <c r="X61" s="200">
        <v>37.18</v>
      </c>
      <c r="Y61" s="200">
        <v>0</v>
      </c>
      <c r="Z61">
        <v>0</v>
      </c>
      <c r="AA61" s="200">
        <v>11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56.99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74.78</v>
      </c>
      <c r="AQ61" s="200">
        <v>26.63</v>
      </c>
      <c r="AR61" s="200">
        <v>23.7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4.92</v>
      </c>
      <c r="L62" s="200">
        <v>205.04</v>
      </c>
      <c r="M62" s="200">
        <v>27.17</v>
      </c>
      <c r="N62" s="200">
        <v>34.880000000000003</v>
      </c>
      <c r="O62" s="200">
        <v>0</v>
      </c>
      <c r="P62" s="200">
        <v>36.43</v>
      </c>
      <c r="Q62" s="200">
        <v>3.23</v>
      </c>
      <c r="R62" s="200">
        <v>12.52</v>
      </c>
      <c r="S62" s="200">
        <v>4.33</v>
      </c>
      <c r="T62" s="200">
        <v>0</v>
      </c>
      <c r="U62" s="200">
        <v>24.74</v>
      </c>
      <c r="V62" s="200">
        <v>6.12</v>
      </c>
      <c r="W62" s="200">
        <v>13.71</v>
      </c>
      <c r="X62" s="200">
        <v>37.18</v>
      </c>
      <c r="Y62" s="200">
        <v>0</v>
      </c>
      <c r="Z62">
        <v>0</v>
      </c>
      <c r="AA62" s="200">
        <v>11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56.99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74.78</v>
      </c>
      <c r="AQ62" s="200">
        <v>26.63</v>
      </c>
      <c r="AR62" s="200">
        <v>23.7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4.92</v>
      </c>
      <c r="L63" s="200">
        <v>205.04</v>
      </c>
      <c r="M63" s="200">
        <v>27.17</v>
      </c>
      <c r="N63" s="200">
        <v>34.880000000000003</v>
      </c>
      <c r="O63" s="200">
        <v>0</v>
      </c>
      <c r="P63" s="200">
        <v>36.43</v>
      </c>
      <c r="Q63" s="200">
        <v>3.23</v>
      </c>
      <c r="R63" s="200">
        <v>12.52</v>
      </c>
      <c r="S63" s="200">
        <v>4.33</v>
      </c>
      <c r="T63" s="200">
        <v>0</v>
      </c>
      <c r="U63" s="200">
        <v>24.74</v>
      </c>
      <c r="V63" s="200">
        <v>6.12</v>
      </c>
      <c r="W63" s="200">
        <v>13.71</v>
      </c>
      <c r="X63" s="200">
        <v>37.18</v>
      </c>
      <c r="Y63" s="200">
        <v>0</v>
      </c>
      <c r="Z63">
        <v>0</v>
      </c>
      <c r="AA63" s="200">
        <v>11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56.99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74.78</v>
      </c>
      <c r="AQ63" s="200">
        <v>26.63</v>
      </c>
      <c r="AR63" s="200">
        <v>23.7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4.92</v>
      </c>
      <c r="L64" s="200">
        <v>205.04</v>
      </c>
      <c r="M64" s="200">
        <v>27.17</v>
      </c>
      <c r="N64" s="200">
        <v>34.880000000000003</v>
      </c>
      <c r="O64" s="200">
        <v>0</v>
      </c>
      <c r="P64" s="200">
        <v>36.43</v>
      </c>
      <c r="Q64" s="200">
        <v>3.23</v>
      </c>
      <c r="R64" s="200">
        <v>12.52</v>
      </c>
      <c r="S64" s="200">
        <v>4.33</v>
      </c>
      <c r="T64" s="200">
        <v>0</v>
      </c>
      <c r="U64" s="200">
        <v>24.74</v>
      </c>
      <c r="V64" s="200">
        <v>6.12</v>
      </c>
      <c r="W64" s="200">
        <v>13.71</v>
      </c>
      <c r="X64" s="200">
        <v>37.18</v>
      </c>
      <c r="Y64" s="200">
        <v>0</v>
      </c>
      <c r="Z64">
        <v>0</v>
      </c>
      <c r="AA64" s="200">
        <v>11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56.99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74.78</v>
      </c>
      <c r="AQ64" s="200">
        <v>26.63</v>
      </c>
      <c r="AR64" s="200">
        <v>23.7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4.92</v>
      </c>
      <c r="L65" s="200">
        <v>205.04</v>
      </c>
      <c r="M65" s="200">
        <v>27.17</v>
      </c>
      <c r="N65" s="200">
        <v>34.880000000000003</v>
      </c>
      <c r="O65" s="200">
        <v>0</v>
      </c>
      <c r="P65" s="200">
        <v>36.43</v>
      </c>
      <c r="Q65" s="200">
        <v>3.23</v>
      </c>
      <c r="R65" s="200">
        <v>12.52</v>
      </c>
      <c r="S65" s="200">
        <v>4.33</v>
      </c>
      <c r="T65" s="200">
        <v>0</v>
      </c>
      <c r="U65" s="200">
        <v>24.74</v>
      </c>
      <c r="V65" s="200">
        <v>6.12</v>
      </c>
      <c r="W65" s="200">
        <v>13.71</v>
      </c>
      <c r="X65" s="200">
        <v>37.18</v>
      </c>
      <c r="Y65" s="200">
        <v>0</v>
      </c>
      <c r="Z65">
        <v>0</v>
      </c>
      <c r="AA65" s="200">
        <v>11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56.99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74.78</v>
      </c>
      <c r="AQ65" s="200">
        <v>26.63</v>
      </c>
      <c r="AR65" s="200">
        <v>23.7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4.92</v>
      </c>
      <c r="L66" s="200">
        <v>284.44</v>
      </c>
      <c r="M66" s="200">
        <v>27.17</v>
      </c>
      <c r="N66" s="200">
        <v>34.880000000000003</v>
      </c>
      <c r="O66" s="200">
        <v>0</v>
      </c>
      <c r="P66" s="200">
        <v>36.43</v>
      </c>
      <c r="Q66" s="200">
        <v>3.23</v>
      </c>
      <c r="R66" s="200">
        <v>12.52</v>
      </c>
      <c r="S66" s="200">
        <v>7.79</v>
      </c>
      <c r="T66" s="200">
        <v>0</v>
      </c>
      <c r="U66" s="200">
        <v>24.74</v>
      </c>
      <c r="V66" s="200">
        <v>6.12</v>
      </c>
      <c r="W66" s="200">
        <v>13.71</v>
      </c>
      <c r="X66" s="200">
        <v>37.18</v>
      </c>
      <c r="Y66" s="200">
        <v>0</v>
      </c>
      <c r="Z66">
        <v>0</v>
      </c>
      <c r="AA66" s="200">
        <v>11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56.99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74.78</v>
      </c>
      <c r="AQ66" s="200">
        <v>26.63</v>
      </c>
      <c r="AR66" s="200">
        <v>23.7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4.92</v>
      </c>
      <c r="L67" s="200">
        <v>301.3</v>
      </c>
      <c r="M67" s="200">
        <v>27.17</v>
      </c>
      <c r="N67" s="200">
        <v>34.880000000000003</v>
      </c>
      <c r="O67" s="200">
        <v>0</v>
      </c>
      <c r="P67" s="200">
        <v>36.43</v>
      </c>
      <c r="Q67" s="200">
        <v>3.23</v>
      </c>
      <c r="R67" s="200">
        <v>12.52</v>
      </c>
      <c r="S67" s="200">
        <v>7.79</v>
      </c>
      <c r="T67" s="200">
        <v>0</v>
      </c>
      <c r="U67" s="200">
        <v>24.74</v>
      </c>
      <c r="V67" s="200">
        <v>6.12</v>
      </c>
      <c r="W67" s="200">
        <v>13.71</v>
      </c>
      <c r="X67" s="200">
        <v>37.18</v>
      </c>
      <c r="Y67" s="200">
        <v>0</v>
      </c>
      <c r="Z67">
        <v>0</v>
      </c>
      <c r="AA67" s="200">
        <v>11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56.99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74.78</v>
      </c>
      <c r="AQ67" s="200">
        <v>26.63</v>
      </c>
      <c r="AR67" s="200">
        <v>23.7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4.92</v>
      </c>
      <c r="L68" s="200">
        <v>301.3</v>
      </c>
      <c r="M68" s="200">
        <v>27.17</v>
      </c>
      <c r="N68" s="200">
        <v>34.880000000000003</v>
      </c>
      <c r="O68" s="200">
        <v>0</v>
      </c>
      <c r="P68" s="200">
        <v>36.43</v>
      </c>
      <c r="Q68" s="200">
        <v>3.23</v>
      </c>
      <c r="R68" s="200">
        <v>12.52</v>
      </c>
      <c r="S68" s="200">
        <v>7.79</v>
      </c>
      <c r="T68" s="200">
        <v>0</v>
      </c>
      <c r="U68" s="200">
        <v>24.74</v>
      </c>
      <c r="V68" s="200">
        <v>6.12</v>
      </c>
      <c r="W68" s="200">
        <v>13.71</v>
      </c>
      <c r="X68" s="200">
        <v>37.17</v>
      </c>
      <c r="Y68" s="200">
        <v>0</v>
      </c>
      <c r="Z68">
        <v>0</v>
      </c>
      <c r="AA68" s="200">
        <v>11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56.99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74.790000000000006</v>
      </c>
      <c r="AQ68" s="200">
        <v>26.63</v>
      </c>
      <c r="AR68" s="200">
        <v>23.7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4.92</v>
      </c>
      <c r="L69" s="200">
        <v>249.84</v>
      </c>
      <c r="M69" s="200">
        <v>27.17</v>
      </c>
      <c r="N69" s="200">
        <v>34.880000000000003</v>
      </c>
      <c r="O69" s="200">
        <v>0</v>
      </c>
      <c r="P69" s="200">
        <v>36.43</v>
      </c>
      <c r="Q69" s="200">
        <v>3.23</v>
      </c>
      <c r="R69" s="200">
        <v>12.52</v>
      </c>
      <c r="S69" s="200">
        <v>7.79</v>
      </c>
      <c r="T69" s="200">
        <v>0</v>
      </c>
      <c r="U69" s="200">
        <v>24.74</v>
      </c>
      <c r="V69" s="200">
        <v>6.12</v>
      </c>
      <c r="W69" s="200">
        <v>13.71</v>
      </c>
      <c r="X69" s="200">
        <v>37.17</v>
      </c>
      <c r="Y69" s="200">
        <v>0</v>
      </c>
      <c r="Z69">
        <v>0</v>
      </c>
      <c r="AA69" s="200">
        <v>11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50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64.31</v>
      </c>
      <c r="AQ69" s="200">
        <v>26.63</v>
      </c>
      <c r="AR69" s="200">
        <v>21.34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4.92</v>
      </c>
      <c r="L70" s="200">
        <v>247.45</v>
      </c>
      <c r="M70" s="200">
        <v>27.17</v>
      </c>
      <c r="N70" s="200">
        <v>34.880000000000003</v>
      </c>
      <c r="O70" s="200">
        <v>0</v>
      </c>
      <c r="P70" s="200">
        <v>36.43</v>
      </c>
      <c r="Q70" s="200">
        <v>3.22</v>
      </c>
      <c r="R70" s="200">
        <v>12.53</v>
      </c>
      <c r="S70" s="200">
        <v>7.3</v>
      </c>
      <c r="T70" s="200">
        <v>0</v>
      </c>
      <c r="U70" s="200">
        <v>24.74</v>
      </c>
      <c r="V70" s="200">
        <v>6.12</v>
      </c>
      <c r="W70" s="200">
        <v>13.71</v>
      </c>
      <c r="X70" s="200">
        <v>37.17</v>
      </c>
      <c r="Y70" s="200">
        <v>0</v>
      </c>
      <c r="Z70">
        <v>0</v>
      </c>
      <c r="AA70" s="200">
        <v>11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50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74.78</v>
      </c>
      <c r="AQ70" s="200">
        <v>26.43</v>
      </c>
      <c r="AR70" s="200">
        <v>18.7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4.92</v>
      </c>
      <c r="L71" s="200">
        <v>301.29000000000002</v>
      </c>
      <c r="M71" s="200">
        <v>27.17</v>
      </c>
      <c r="N71" s="200">
        <v>34.880000000000003</v>
      </c>
      <c r="O71" s="200">
        <v>0</v>
      </c>
      <c r="P71" s="200">
        <v>36.43</v>
      </c>
      <c r="Q71" s="200">
        <v>3.22</v>
      </c>
      <c r="R71" s="200">
        <v>12.52</v>
      </c>
      <c r="S71" s="200">
        <v>7.79</v>
      </c>
      <c r="T71" s="200">
        <v>0</v>
      </c>
      <c r="U71" s="200">
        <v>24.74</v>
      </c>
      <c r="V71" s="200">
        <v>6.12</v>
      </c>
      <c r="W71" s="200">
        <v>13.71</v>
      </c>
      <c r="X71" s="200">
        <v>37.17</v>
      </c>
      <c r="Y71" s="200">
        <v>0</v>
      </c>
      <c r="Z71">
        <v>0</v>
      </c>
      <c r="AA71" s="200">
        <v>11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50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74.78</v>
      </c>
      <c r="AQ71" s="200">
        <v>26.64</v>
      </c>
      <c r="AR71" s="200">
        <v>12.64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4.92</v>
      </c>
      <c r="L72" s="200">
        <v>331.14</v>
      </c>
      <c r="M72" s="200">
        <v>27.17</v>
      </c>
      <c r="N72" s="200">
        <v>34.880000000000003</v>
      </c>
      <c r="O72" s="200">
        <v>0</v>
      </c>
      <c r="P72" s="200">
        <v>36.43</v>
      </c>
      <c r="Q72" s="200">
        <v>3.22</v>
      </c>
      <c r="R72" s="200">
        <v>12.52</v>
      </c>
      <c r="S72" s="200">
        <v>7.8</v>
      </c>
      <c r="T72" s="200">
        <v>0</v>
      </c>
      <c r="U72" s="200">
        <v>24.74</v>
      </c>
      <c r="V72" s="200">
        <v>6.12</v>
      </c>
      <c r="W72" s="200">
        <v>13.71</v>
      </c>
      <c r="X72" s="200">
        <v>37.17</v>
      </c>
      <c r="Y72" s="200">
        <v>0</v>
      </c>
      <c r="Z72">
        <v>0</v>
      </c>
      <c r="AA72" s="200">
        <v>11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50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74.78</v>
      </c>
      <c r="AQ72" s="200">
        <v>26.64</v>
      </c>
      <c r="AR72" s="200">
        <v>7.45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4.92</v>
      </c>
      <c r="L73" s="200">
        <v>331.14</v>
      </c>
      <c r="M73" s="200">
        <v>27.17</v>
      </c>
      <c r="N73" s="200">
        <v>34.880000000000003</v>
      </c>
      <c r="O73" s="200">
        <v>0</v>
      </c>
      <c r="P73" s="200">
        <v>36.43</v>
      </c>
      <c r="Q73" s="200">
        <v>3.22</v>
      </c>
      <c r="R73" s="200">
        <v>12.52</v>
      </c>
      <c r="S73" s="200">
        <v>7.8</v>
      </c>
      <c r="T73" s="200">
        <v>0</v>
      </c>
      <c r="U73" s="200">
        <v>24.74</v>
      </c>
      <c r="V73" s="200">
        <v>6.12</v>
      </c>
      <c r="W73" s="200">
        <v>13.71</v>
      </c>
      <c r="X73" s="200">
        <v>37.17</v>
      </c>
      <c r="Y73" s="200">
        <v>0</v>
      </c>
      <c r="Z73">
        <v>0</v>
      </c>
      <c r="AA73" s="200">
        <v>11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50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74.78</v>
      </c>
      <c r="AQ73" s="200">
        <v>26.64</v>
      </c>
      <c r="AR73" s="200">
        <v>3.83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8.9499999999999993</v>
      </c>
      <c r="L74" s="200">
        <v>360.61</v>
      </c>
      <c r="M74" s="200">
        <v>27.17</v>
      </c>
      <c r="N74" s="200">
        <v>34.880000000000003</v>
      </c>
      <c r="O74" s="200">
        <v>0</v>
      </c>
      <c r="P74" s="200">
        <v>36.43</v>
      </c>
      <c r="Q74" s="200">
        <v>3.22</v>
      </c>
      <c r="R74" s="200">
        <v>12.52</v>
      </c>
      <c r="S74" s="200">
        <v>7.8</v>
      </c>
      <c r="T74" s="200">
        <v>0</v>
      </c>
      <c r="U74" s="200">
        <v>24.74</v>
      </c>
      <c r="V74" s="200">
        <v>6.12</v>
      </c>
      <c r="W74" s="200">
        <v>13.71</v>
      </c>
      <c r="X74" s="200">
        <v>37.17</v>
      </c>
      <c r="Y74" s="200">
        <v>0</v>
      </c>
      <c r="Z74">
        <v>0</v>
      </c>
      <c r="AA74" s="200">
        <v>11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50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74.78</v>
      </c>
      <c r="AQ74" s="200">
        <v>26.64</v>
      </c>
      <c r="AR74" s="200">
        <v>1.7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8.9499999999999993</v>
      </c>
      <c r="L75" s="200">
        <v>371.24</v>
      </c>
      <c r="M75" s="200">
        <v>27.17</v>
      </c>
      <c r="N75" s="200">
        <v>34.880000000000003</v>
      </c>
      <c r="O75" s="200">
        <v>0</v>
      </c>
      <c r="P75" s="200">
        <v>36.43</v>
      </c>
      <c r="Q75" s="200">
        <v>3.22</v>
      </c>
      <c r="R75" s="200">
        <v>12.52</v>
      </c>
      <c r="S75" s="200">
        <v>7.8</v>
      </c>
      <c r="T75" s="200">
        <v>0</v>
      </c>
      <c r="U75" s="200">
        <v>24.74</v>
      </c>
      <c r="V75" s="200">
        <v>6.12</v>
      </c>
      <c r="W75" s="200">
        <v>13.71</v>
      </c>
      <c r="X75" s="200">
        <v>37.17</v>
      </c>
      <c r="Y75" s="200">
        <v>0</v>
      </c>
      <c r="Z75">
        <v>0</v>
      </c>
      <c r="AA75" s="200">
        <v>11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69.61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74.78</v>
      </c>
      <c r="AQ75" s="200">
        <v>26.64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8.9499999999999993</v>
      </c>
      <c r="L76" s="200">
        <v>371.24</v>
      </c>
      <c r="M76" s="200">
        <v>27.17</v>
      </c>
      <c r="N76" s="200">
        <v>34.880000000000003</v>
      </c>
      <c r="O76" s="200">
        <v>0</v>
      </c>
      <c r="P76" s="200">
        <v>36.43</v>
      </c>
      <c r="Q76" s="200">
        <v>3.22</v>
      </c>
      <c r="R76" s="200">
        <v>12.52</v>
      </c>
      <c r="S76" s="200">
        <v>7.8</v>
      </c>
      <c r="T76" s="200">
        <v>0</v>
      </c>
      <c r="U76" s="200">
        <v>24.74</v>
      </c>
      <c r="V76" s="200">
        <v>6.12</v>
      </c>
      <c r="W76" s="200">
        <v>13.71</v>
      </c>
      <c r="X76" s="200">
        <v>37.17</v>
      </c>
      <c r="Y76" s="200">
        <v>0</v>
      </c>
      <c r="Z76">
        <v>0</v>
      </c>
      <c r="AA76" s="200">
        <v>11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69.61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74.78</v>
      </c>
      <c r="AQ76" s="200">
        <v>26.64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8.9499999999999993</v>
      </c>
      <c r="L77" s="200">
        <v>371.24</v>
      </c>
      <c r="M77" s="200">
        <v>27.17</v>
      </c>
      <c r="N77" s="200">
        <v>34.880000000000003</v>
      </c>
      <c r="O77" s="200">
        <v>0</v>
      </c>
      <c r="P77" s="200">
        <v>36.43</v>
      </c>
      <c r="Q77" s="200">
        <v>3.22</v>
      </c>
      <c r="R77" s="200">
        <v>12.52</v>
      </c>
      <c r="S77" s="200">
        <v>7.8</v>
      </c>
      <c r="T77" s="200">
        <v>0</v>
      </c>
      <c r="U77" s="200">
        <v>24.74</v>
      </c>
      <c r="V77" s="200">
        <v>6.12</v>
      </c>
      <c r="W77" s="200">
        <v>13.71</v>
      </c>
      <c r="X77" s="200">
        <v>37.17</v>
      </c>
      <c r="Y77" s="200">
        <v>0</v>
      </c>
      <c r="Z77">
        <v>0</v>
      </c>
      <c r="AA77" s="200">
        <v>11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69.61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74.78</v>
      </c>
      <c r="AQ77" s="200">
        <v>26.64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8.9499999999999993</v>
      </c>
      <c r="L78" s="200">
        <v>371.24</v>
      </c>
      <c r="M78" s="200">
        <v>27.17</v>
      </c>
      <c r="N78" s="200">
        <v>34.880000000000003</v>
      </c>
      <c r="O78" s="200">
        <v>0</v>
      </c>
      <c r="P78" s="200">
        <v>36.43</v>
      </c>
      <c r="Q78" s="200">
        <v>3.22</v>
      </c>
      <c r="R78" s="200">
        <v>12.52</v>
      </c>
      <c r="S78" s="200">
        <v>7.8</v>
      </c>
      <c r="T78" s="200">
        <v>0</v>
      </c>
      <c r="U78" s="200">
        <v>24.74</v>
      </c>
      <c r="V78" s="200">
        <v>6.12</v>
      </c>
      <c r="W78" s="200">
        <v>13.71</v>
      </c>
      <c r="X78" s="200">
        <v>37.17</v>
      </c>
      <c r="Y78" s="200">
        <v>0</v>
      </c>
      <c r="Z78">
        <v>0</v>
      </c>
      <c r="AA78" s="200">
        <v>11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69.61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74.78</v>
      </c>
      <c r="AQ78" s="200">
        <v>26.64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8.9499999999999993</v>
      </c>
      <c r="L79" s="200">
        <v>371.24</v>
      </c>
      <c r="M79" s="200">
        <v>27.17</v>
      </c>
      <c r="N79" s="200">
        <v>34.880000000000003</v>
      </c>
      <c r="O79" s="200">
        <v>0</v>
      </c>
      <c r="P79" s="200">
        <v>36.43</v>
      </c>
      <c r="Q79" s="200">
        <v>3.22</v>
      </c>
      <c r="R79" s="200">
        <v>12.52</v>
      </c>
      <c r="S79" s="200">
        <v>7.8</v>
      </c>
      <c r="T79" s="200">
        <v>0</v>
      </c>
      <c r="U79" s="200">
        <v>24.74</v>
      </c>
      <c r="V79" s="200">
        <v>6.12</v>
      </c>
      <c r="W79" s="200">
        <v>13.71</v>
      </c>
      <c r="X79" s="200">
        <v>37.17</v>
      </c>
      <c r="Y79" s="200">
        <v>0</v>
      </c>
      <c r="Z79">
        <v>0</v>
      </c>
      <c r="AA79" s="200">
        <v>11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69.61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74.78</v>
      </c>
      <c r="AQ79" s="200">
        <v>26.64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8.9499999999999993</v>
      </c>
      <c r="L80" s="200">
        <v>371.24</v>
      </c>
      <c r="M80" s="200">
        <v>27.17</v>
      </c>
      <c r="N80" s="200">
        <v>34.880000000000003</v>
      </c>
      <c r="O80" s="200">
        <v>0</v>
      </c>
      <c r="P80" s="200">
        <v>36.43</v>
      </c>
      <c r="Q80" s="200">
        <v>3.22</v>
      </c>
      <c r="R80" s="200">
        <v>12.52</v>
      </c>
      <c r="S80" s="200">
        <v>7.8</v>
      </c>
      <c r="T80" s="200">
        <v>0</v>
      </c>
      <c r="U80" s="200">
        <v>24.74</v>
      </c>
      <c r="V80" s="200">
        <v>6.12</v>
      </c>
      <c r="W80" s="200">
        <v>13.71</v>
      </c>
      <c r="X80" s="200">
        <v>37.17</v>
      </c>
      <c r="Y80" s="200">
        <v>0</v>
      </c>
      <c r="Z80">
        <v>0</v>
      </c>
      <c r="AA80" s="200">
        <v>11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69.61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74.78</v>
      </c>
      <c r="AQ80" s="200">
        <v>26.64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8.9499999999999993</v>
      </c>
      <c r="L81" s="200">
        <v>371.24</v>
      </c>
      <c r="M81" s="200">
        <v>27.17</v>
      </c>
      <c r="N81" s="200">
        <v>34.880000000000003</v>
      </c>
      <c r="O81" s="200">
        <v>0</v>
      </c>
      <c r="P81" s="200">
        <v>36.43</v>
      </c>
      <c r="Q81" s="200">
        <v>3.22</v>
      </c>
      <c r="R81" s="200">
        <v>12.52</v>
      </c>
      <c r="S81" s="200">
        <v>7.8</v>
      </c>
      <c r="T81" s="200">
        <v>0</v>
      </c>
      <c r="U81" s="200">
        <v>24.74</v>
      </c>
      <c r="V81" s="200">
        <v>6.12</v>
      </c>
      <c r="W81" s="200">
        <v>13.71</v>
      </c>
      <c r="X81" s="200">
        <v>37.17</v>
      </c>
      <c r="Y81" s="200">
        <v>0</v>
      </c>
      <c r="Z81">
        <v>0</v>
      </c>
      <c r="AA81" s="200">
        <v>11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69.61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74.78</v>
      </c>
      <c r="AQ81" s="200">
        <v>26.64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8.9499999999999993</v>
      </c>
      <c r="L82" s="200">
        <v>371.24</v>
      </c>
      <c r="M82" s="200">
        <v>27.17</v>
      </c>
      <c r="N82" s="200">
        <v>34.880000000000003</v>
      </c>
      <c r="O82" s="200">
        <v>0</v>
      </c>
      <c r="P82" s="200">
        <v>36.43</v>
      </c>
      <c r="Q82" s="200">
        <v>3.22</v>
      </c>
      <c r="R82" s="200">
        <v>12.52</v>
      </c>
      <c r="S82" s="200">
        <v>7.8</v>
      </c>
      <c r="T82" s="200">
        <v>0</v>
      </c>
      <c r="U82" s="200">
        <v>24.74</v>
      </c>
      <c r="V82" s="200">
        <v>6.12</v>
      </c>
      <c r="W82" s="200">
        <v>13.71</v>
      </c>
      <c r="X82" s="200">
        <v>37.17</v>
      </c>
      <c r="Y82" s="200">
        <v>0</v>
      </c>
      <c r="Z82">
        <v>0</v>
      </c>
      <c r="AA82" s="200">
        <v>11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69.61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74.78</v>
      </c>
      <c r="AQ82" s="200">
        <v>26.64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8.9499999999999993</v>
      </c>
      <c r="L83" s="200">
        <v>371.24</v>
      </c>
      <c r="M83" s="200">
        <v>27.17</v>
      </c>
      <c r="N83" s="200">
        <v>34.880000000000003</v>
      </c>
      <c r="O83" s="200">
        <v>0</v>
      </c>
      <c r="P83" s="200">
        <v>36.43</v>
      </c>
      <c r="Q83" s="200">
        <v>3.22</v>
      </c>
      <c r="R83" s="200">
        <v>12.52</v>
      </c>
      <c r="S83" s="200">
        <v>7.8</v>
      </c>
      <c r="T83" s="200">
        <v>0</v>
      </c>
      <c r="U83" s="200">
        <v>24.74</v>
      </c>
      <c r="V83" s="200">
        <v>6.12</v>
      </c>
      <c r="W83" s="200">
        <v>13.71</v>
      </c>
      <c r="X83" s="200">
        <v>37.17</v>
      </c>
      <c r="Y83" s="200">
        <v>0</v>
      </c>
      <c r="Z83">
        <v>0</v>
      </c>
      <c r="AA83" s="200">
        <v>11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69.61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74.78</v>
      </c>
      <c r="AQ83" s="200">
        <v>26.64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8.9600000000000009</v>
      </c>
      <c r="L84" s="200">
        <v>371.24</v>
      </c>
      <c r="M84" s="200">
        <v>27.17</v>
      </c>
      <c r="N84" s="200">
        <v>34.880000000000003</v>
      </c>
      <c r="O84" s="200">
        <v>0</v>
      </c>
      <c r="P84" s="200">
        <v>36.43</v>
      </c>
      <c r="Q84" s="200">
        <v>3.22</v>
      </c>
      <c r="R84" s="200">
        <v>12.52</v>
      </c>
      <c r="S84" s="200">
        <v>7.8</v>
      </c>
      <c r="T84" s="200">
        <v>0</v>
      </c>
      <c r="U84" s="200">
        <v>24.74</v>
      </c>
      <c r="V84" s="200">
        <v>6.12</v>
      </c>
      <c r="W84" s="200">
        <v>13.71</v>
      </c>
      <c r="X84" s="200">
        <v>37.17</v>
      </c>
      <c r="Y84" s="200">
        <v>0</v>
      </c>
      <c r="Z84">
        <v>0</v>
      </c>
      <c r="AA84" s="200">
        <v>11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69.61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74.78</v>
      </c>
      <c r="AQ84" s="200">
        <v>26.64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8.9499999999999993</v>
      </c>
      <c r="L85" s="200">
        <v>371.25</v>
      </c>
      <c r="M85" s="200">
        <v>27.17</v>
      </c>
      <c r="N85" s="200">
        <v>34.880000000000003</v>
      </c>
      <c r="O85" s="200">
        <v>0</v>
      </c>
      <c r="P85" s="200">
        <v>36.43</v>
      </c>
      <c r="Q85" s="200">
        <v>3.22</v>
      </c>
      <c r="R85" s="200">
        <v>12.52</v>
      </c>
      <c r="S85" s="200">
        <v>7.8</v>
      </c>
      <c r="T85" s="200">
        <v>0</v>
      </c>
      <c r="U85" s="200">
        <v>24.74</v>
      </c>
      <c r="V85" s="200">
        <v>6.12</v>
      </c>
      <c r="W85" s="200">
        <v>13.71</v>
      </c>
      <c r="X85" s="200">
        <v>37.17</v>
      </c>
      <c r="Y85" s="200">
        <v>0</v>
      </c>
      <c r="Z85">
        <v>0</v>
      </c>
      <c r="AA85" s="200">
        <v>11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69.61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74.78</v>
      </c>
      <c r="AQ85" s="200">
        <v>26.64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8.9600000000000009</v>
      </c>
      <c r="L86" s="200">
        <v>371.25</v>
      </c>
      <c r="M86" s="200">
        <v>27.17</v>
      </c>
      <c r="N86" s="200">
        <v>34.880000000000003</v>
      </c>
      <c r="O86" s="200">
        <v>0</v>
      </c>
      <c r="P86" s="200">
        <v>36.43</v>
      </c>
      <c r="Q86" s="200">
        <v>3.22</v>
      </c>
      <c r="R86" s="200">
        <v>12.52</v>
      </c>
      <c r="S86" s="200">
        <v>7.8</v>
      </c>
      <c r="T86" s="200">
        <v>0</v>
      </c>
      <c r="U86" s="200">
        <v>24.74</v>
      </c>
      <c r="V86" s="200">
        <v>6.12</v>
      </c>
      <c r="W86" s="200">
        <v>13.71</v>
      </c>
      <c r="X86" s="200">
        <v>37.17</v>
      </c>
      <c r="Y86" s="200">
        <v>0</v>
      </c>
      <c r="Z86">
        <v>0</v>
      </c>
      <c r="AA86" s="200">
        <v>11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69.61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74.78</v>
      </c>
      <c r="AQ86" s="200">
        <v>26.64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4.92</v>
      </c>
      <c r="L87" s="200">
        <v>320.55</v>
      </c>
      <c r="M87" s="200">
        <v>27.17</v>
      </c>
      <c r="N87" s="200">
        <v>34.880000000000003</v>
      </c>
      <c r="O87" s="200">
        <v>0</v>
      </c>
      <c r="P87" s="200">
        <v>36.43</v>
      </c>
      <c r="Q87" s="200">
        <v>3.22</v>
      </c>
      <c r="R87" s="200">
        <v>13.01</v>
      </c>
      <c r="S87" s="200">
        <v>7.8</v>
      </c>
      <c r="T87" s="200">
        <v>0</v>
      </c>
      <c r="U87" s="200">
        <v>24.74</v>
      </c>
      <c r="V87" s="200">
        <v>5.36</v>
      </c>
      <c r="W87" s="200">
        <v>13.71</v>
      </c>
      <c r="X87" s="200">
        <v>37.17</v>
      </c>
      <c r="Y87" s="200">
        <v>0</v>
      </c>
      <c r="Z87">
        <v>0</v>
      </c>
      <c r="AA87" s="200">
        <v>11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54.46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74.78</v>
      </c>
      <c r="AQ87" s="200">
        <v>26.63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4.92</v>
      </c>
      <c r="L88" s="200">
        <v>274.14999999999998</v>
      </c>
      <c r="M88" s="200">
        <v>27.17</v>
      </c>
      <c r="N88" s="200">
        <v>34.880000000000003</v>
      </c>
      <c r="O88" s="200">
        <v>0</v>
      </c>
      <c r="P88" s="200">
        <v>36.43</v>
      </c>
      <c r="Q88" s="200">
        <v>3.22</v>
      </c>
      <c r="R88" s="200">
        <v>13.01</v>
      </c>
      <c r="S88" s="200">
        <v>7.8</v>
      </c>
      <c r="T88" s="200">
        <v>0</v>
      </c>
      <c r="U88" s="200">
        <v>24.74</v>
      </c>
      <c r="V88" s="200">
        <v>5.36</v>
      </c>
      <c r="W88" s="200">
        <v>13.71</v>
      </c>
      <c r="X88" s="200">
        <v>37.17</v>
      </c>
      <c r="Y88" s="200">
        <v>0</v>
      </c>
      <c r="Z88">
        <v>0</v>
      </c>
      <c r="AA88" s="200">
        <v>11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54.46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74.78</v>
      </c>
      <c r="AQ88" s="200">
        <v>26.63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4.92</v>
      </c>
      <c r="L89" s="200">
        <v>206</v>
      </c>
      <c r="M89" s="200">
        <v>27.17</v>
      </c>
      <c r="N89" s="200">
        <v>34.880000000000003</v>
      </c>
      <c r="O89" s="200">
        <v>0</v>
      </c>
      <c r="P89" s="200">
        <v>36.43</v>
      </c>
      <c r="Q89" s="200">
        <v>3.22</v>
      </c>
      <c r="R89" s="200">
        <v>13.01</v>
      </c>
      <c r="S89" s="200">
        <v>7.8</v>
      </c>
      <c r="T89" s="200">
        <v>0</v>
      </c>
      <c r="U89" s="200">
        <v>24.74</v>
      </c>
      <c r="V89" s="200">
        <v>5.36</v>
      </c>
      <c r="W89" s="200">
        <v>13.71</v>
      </c>
      <c r="X89" s="200">
        <v>37.17</v>
      </c>
      <c r="Y89" s="200">
        <v>0</v>
      </c>
      <c r="Z89">
        <v>0</v>
      </c>
      <c r="AA89" s="200">
        <v>11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54.46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74.78</v>
      </c>
      <c r="AQ89" s="200">
        <v>26.63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4.92</v>
      </c>
      <c r="L90" s="200">
        <v>205.03</v>
      </c>
      <c r="M90" s="200">
        <v>27.17</v>
      </c>
      <c r="N90" s="200">
        <v>34.880000000000003</v>
      </c>
      <c r="O90" s="200">
        <v>0</v>
      </c>
      <c r="P90" s="200">
        <v>36.43</v>
      </c>
      <c r="Q90" s="200">
        <v>3.22</v>
      </c>
      <c r="R90" s="200">
        <v>12.53</v>
      </c>
      <c r="S90" s="200">
        <v>4.33</v>
      </c>
      <c r="T90" s="200">
        <v>0</v>
      </c>
      <c r="U90" s="200">
        <v>24.74</v>
      </c>
      <c r="V90" s="200">
        <v>5.36</v>
      </c>
      <c r="W90" s="200">
        <v>13.71</v>
      </c>
      <c r="X90" s="200">
        <v>37.17</v>
      </c>
      <c r="Y90" s="200">
        <v>0</v>
      </c>
      <c r="Z90">
        <v>0</v>
      </c>
      <c r="AA90" s="200">
        <v>11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54.46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74.78</v>
      </c>
      <c r="AQ90" s="200">
        <v>26.63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4.92</v>
      </c>
      <c r="L91" s="200">
        <v>205.03</v>
      </c>
      <c r="M91" s="200">
        <v>27.17</v>
      </c>
      <c r="N91" s="200">
        <v>34.880000000000003</v>
      </c>
      <c r="O91" s="200">
        <v>0</v>
      </c>
      <c r="P91" s="200">
        <v>36.43</v>
      </c>
      <c r="Q91" s="200">
        <v>3.22</v>
      </c>
      <c r="R91" s="200">
        <v>12.53</v>
      </c>
      <c r="S91" s="200">
        <v>4.33</v>
      </c>
      <c r="T91" s="200">
        <v>0</v>
      </c>
      <c r="U91" s="200">
        <v>24.74</v>
      </c>
      <c r="V91" s="200">
        <v>5.36</v>
      </c>
      <c r="W91" s="200">
        <v>13.71</v>
      </c>
      <c r="X91" s="200">
        <v>43.77</v>
      </c>
      <c r="Y91" s="200">
        <v>0</v>
      </c>
      <c r="Z91">
        <v>0</v>
      </c>
      <c r="AA91" s="200">
        <v>11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54.46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74.78</v>
      </c>
      <c r="AQ91" s="200">
        <v>7.7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4.92</v>
      </c>
      <c r="L92" s="200">
        <v>205.03</v>
      </c>
      <c r="M92" s="200">
        <v>27.17</v>
      </c>
      <c r="N92" s="200">
        <v>34.880000000000003</v>
      </c>
      <c r="O92" s="200">
        <v>0</v>
      </c>
      <c r="P92" s="200">
        <v>36.43</v>
      </c>
      <c r="Q92" s="200">
        <v>3.22</v>
      </c>
      <c r="R92" s="200">
        <v>6.74</v>
      </c>
      <c r="S92" s="200">
        <v>4.33</v>
      </c>
      <c r="T92" s="200">
        <v>0</v>
      </c>
      <c r="U92" s="200">
        <v>24.74</v>
      </c>
      <c r="V92" s="200">
        <v>5.36</v>
      </c>
      <c r="W92" s="200">
        <v>13.71</v>
      </c>
      <c r="X92" s="200">
        <v>45</v>
      </c>
      <c r="Y92" s="200">
        <v>0</v>
      </c>
      <c r="Z92">
        <v>0</v>
      </c>
      <c r="AA92" s="200">
        <v>11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54.46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48.13</v>
      </c>
      <c r="AQ92" s="200">
        <v>7.7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4.92</v>
      </c>
      <c r="L93" s="200">
        <v>205.03</v>
      </c>
      <c r="M93" s="200">
        <v>27.17</v>
      </c>
      <c r="N93" s="200">
        <v>34.880000000000003</v>
      </c>
      <c r="O93" s="200">
        <v>0</v>
      </c>
      <c r="P93" s="200">
        <v>36.43</v>
      </c>
      <c r="Q93" s="200">
        <v>3.22</v>
      </c>
      <c r="R93" s="200">
        <v>6.74</v>
      </c>
      <c r="S93" s="200">
        <v>4.33</v>
      </c>
      <c r="T93" s="200">
        <v>0</v>
      </c>
      <c r="U93" s="200">
        <v>24.74</v>
      </c>
      <c r="V93" s="200">
        <v>5.36</v>
      </c>
      <c r="W93" s="200">
        <v>13.71</v>
      </c>
      <c r="X93" s="200">
        <v>45</v>
      </c>
      <c r="Y93" s="200">
        <v>0</v>
      </c>
      <c r="Z93">
        <v>0</v>
      </c>
      <c r="AA93" s="200">
        <v>11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54.46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48.13</v>
      </c>
      <c r="AQ93" s="200">
        <v>7.7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4.92</v>
      </c>
      <c r="L94" s="200">
        <v>205.03</v>
      </c>
      <c r="M94" s="200">
        <v>27.17</v>
      </c>
      <c r="N94" s="200">
        <v>34.880000000000003</v>
      </c>
      <c r="O94" s="200">
        <v>0</v>
      </c>
      <c r="P94" s="200">
        <v>36.43</v>
      </c>
      <c r="Q94" s="200">
        <v>3.22</v>
      </c>
      <c r="R94" s="200">
        <v>6.74</v>
      </c>
      <c r="S94" s="200">
        <v>4.33</v>
      </c>
      <c r="T94" s="200">
        <v>0</v>
      </c>
      <c r="U94" s="200">
        <v>24.74</v>
      </c>
      <c r="V94" s="200">
        <v>5.36</v>
      </c>
      <c r="W94" s="200">
        <v>13.71</v>
      </c>
      <c r="X94" s="200">
        <v>45</v>
      </c>
      <c r="Y94" s="200">
        <v>0</v>
      </c>
      <c r="Z94">
        <v>0</v>
      </c>
      <c r="AA94" s="200">
        <v>11.24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54.46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48.13</v>
      </c>
      <c r="AQ94" s="200">
        <v>7.7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4.92</v>
      </c>
      <c r="L95" s="200">
        <v>205.04</v>
      </c>
      <c r="M95" s="200">
        <v>27.17</v>
      </c>
      <c r="N95" s="200">
        <v>34.880000000000003</v>
      </c>
      <c r="O95" s="200">
        <v>0</v>
      </c>
      <c r="P95" s="200">
        <v>36.43</v>
      </c>
      <c r="Q95" s="200">
        <v>3.23</v>
      </c>
      <c r="R95" s="200">
        <v>9.34</v>
      </c>
      <c r="S95" s="200">
        <v>4.33</v>
      </c>
      <c r="T95" s="200">
        <v>0</v>
      </c>
      <c r="U95" s="200">
        <v>24.74</v>
      </c>
      <c r="V95" s="200">
        <v>5.57</v>
      </c>
      <c r="W95" s="200">
        <v>13.99</v>
      </c>
      <c r="X95" s="200">
        <v>38.94</v>
      </c>
      <c r="Y95" s="200">
        <v>0</v>
      </c>
      <c r="Z95">
        <v>0</v>
      </c>
      <c r="AA95" s="200">
        <v>11.24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54.46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50</v>
      </c>
      <c r="AQ95" s="200">
        <v>7.84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4.92</v>
      </c>
      <c r="L96" s="200">
        <v>205.04</v>
      </c>
      <c r="M96" s="200">
        <v>27.17</v>
      </c>
      <c r="N96" s="200">
        <v>34.880000000000003</v>
      </c>
      <c r="O96" s="200">
        <v>0</v>
      </c>
      <c r="P96" s="200">
        <v>36.43</v>
      </c>
      <c r="Q96" s="200">
        <v>3.23</v>
      </c>
      <c r="R96" s="200">
        <v>6.84</v>
      </c>
      <c r="S96" s="200">
        <v>4.33</v>
      </c>
      <c r="T96" s="200">
        <v>0</v>
      </c>
      <c r="U96" s="200">
        <v>24.74</v>
      </c>
      <c r="V96" s="200">
        <v>5.57</v>
      </c>
      <c r="W96" s="200">
        <v>13.71</v>
      </c>
      <c r="X96" s="200">
        <v>38.94</v>
      </c>
      <c r="Y96" s="200">
        <v>0</v>
      </c>
      <c r="Z96">
        <v>0</v>
      </c>
      <c r="AA96" s="200">
        <v>11.24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54.46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48.13</v>
      </c>
      <c r="AQ96" s="200">
        <v>7.7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4.92</v>
      </c>
      <c r="L97" s="200">
        <v>205.04</v>
      </c>
      <c r="M97" s="200">
        <v>27.17</v>
      </c>
      <c r="N97" s="200">
        <v>34.880000000000003</v>
      </c>
      <c r="O97" s="200">
        <v>0</v>
      </c>
      <c r="P97" s="200">
        <v>36.43</v>
      </c>
      <c r="Q97" s="200">
        <v>3.23</v>
      </c>
      <c r="R97" s="200">
        <v>6.74</v>
      </c>
      <c r="S97" s="200">
        <v>4.33</v>
      </c>
      <c r="T97" s="200">
        <v>0</v>
      </c>
      <c r="U97" s="200">
        <v>24.74</v>
      </c>
      <c r="V97" s="200">
        <v>5.57</v>
      </c>
      <c r="W97" s="200">
        <v>13.71</v>
      </c>
      <c r="X97" s="200">
        <v>38.94</v>
      </c>
      <c r="Y97" s="200">
        <v>0</v>
      </c>
      <c r="Z97">
        <v>0</v>
      </c>
      <c r="AA97" s="200">
        <v>11.24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54.46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48.13</v>
      </c>
      <c r="AQ97" s="200">
        <v>7.7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4.92</v>
      </c>
      <c r="L98" s="200">
        <v>205.04</v>
      </c>
      <c r="M98" s="200">
        <v>27.17</v>
      </c>
      <c r="N98" s="200">
        <v>34.880000000000003</v>
      </c>
      <c r="O98" s="200">
        <v>0</v>
      </c>
      <c r="P98" s="200">
        <v>36.43</v>
      </c>
      <c r="Q98" s="200">
        <v>3.23</v>
      </c>
      <c r="R98" s="200">
        <v>12.52</v>
      </c>
      <c r="S98" s="200">
        <v>7.79</v>
      </c>
      <c r="T98" s="200">
        <v>0</v>
      </c>
      <c r="U98" s="200">
        <v>24.74</v>
      </c>
      <c r="V98" s="200">
        <v>5.57</v>
      </c>
      <c r="W98" s="200">
        <v>13.71</v>
      </c>
      <c r="X98" s="200">
        <v>38.94</v>
      </c>
      <c r="Y98" s="200">
        <v>0</v>
      </c>
      <c r="Z98">
        <v>0</v>
      </c>
      <c r="AA98" s="200">
        <v>11.24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54.46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74.78</v>
      </c>
      <c r="AQ98" s="200">
        <v>26.63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0.15337499999999996</v>
      </c>
      <c r="L99">
        <f t="shared" si="0"/>
        <v>6.8133725000000052</v>
      </c>
      <c r="M99">
        <f t="shared" si="0"/>
        <v>0.65208000000000099</v>
      </c>
      <c r="N99">
        <f t="shared" si="0"/>
        <v>0.83712000000000186</v>
      </c>
      <c r="O99">
        <f t="shared" si="0"/>
        <v>0</v>
      </c>
      <c r="P99">
        <f t="shared" si="0"/>
        <v>0.87893999999999894</v>
      </c>
      <c r="Q99">
        <f t="shared" si="0"/>
        <v>7.2915000000000008E-2</v>
      </c>
      <c r="R99">
        <f t="shared" si="0"/>
        <v>0.2511224999999998</v>
      </c>
      <c r="S99">
        <f t="shared" si="0"/>
        <v>0.15168750000000014</v>
      </c>
      <c r="T99">
        <f t="shared" si="0"/>
        <v>0</v>
      </c>
      <c r="U99">
        <f t="shared" si="0"/>
        <v>0.5937599999999994</v>
      </c>
      <c r="V99">
        <f t="shared" si="0"/>
        <v>0.13038000000000011</v>
      </c>
      <c r="W99">
        <f t="shared" si="0"/>
        <v>0.29892250000000037</v>
      </c>
      <c r="X99">
        <f t="shared" si="0"/>
        <v>0.83823750000000075</v>
      </c>
      <c r="Y99">
        <f t="shared" si="0"/>
        <v>0</v>
      </c>
      <c r="Z99">
        <f t="shared" si="0"/>
        <v>0</v>
      </c>
      <c r="AA99">
        <f t="shared" si="0"/>
        <v>0.26538000000000006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1.4457424999999979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1.4256199999999999</v>
      </c>
      <c r="AQ99">
        <f t="shared" si="0"/>
        <v>0.47204750000000079</v>
      </c>
      <c r="AR99">
        <f t="shared" si="0"/>
        <v>0.22757500000000019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1.98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23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1.98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23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1.98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23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1.98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23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1.98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23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1.98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23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1.98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23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1.98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23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1.98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23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1.98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23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1.98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23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1.98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23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1.98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23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1.98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23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1.98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23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1.98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23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1.98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23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1.98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23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1.98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23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1.98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23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1.98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23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1.98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23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1.98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23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1.98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23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1.98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23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1.98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23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1.98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23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1.98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23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1.98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23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1.98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23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1.98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23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1.98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23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1.98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23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1.98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23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1.98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23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1.98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23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1.98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23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1.98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23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1.98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23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1.98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23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1.98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23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1.98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23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1.98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23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1.98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23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1.98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23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1.98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23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1.98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23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1.98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23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1.98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23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1.98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23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1.98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23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1.98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23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1.98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23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1.98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23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1.98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23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1.98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23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1.98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23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1.98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23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1.98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23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1.98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23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1.98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23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1.98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23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1.98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23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1.98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23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1.98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23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1.98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23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1.98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23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1.98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23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1.98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23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1.98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23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1.98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23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1.98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23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1.98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23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1.98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23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1.98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23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1.98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23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1.98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23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1.98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23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1.98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23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1.98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23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1.98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23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1.98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23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1.98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23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1.98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23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1.98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23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1.98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23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1.98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23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1.98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23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1.98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23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1.98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23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1.98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23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1.98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23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1.98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23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1.98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23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1.98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23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1.98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23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4.7519999999999937E-2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5.84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5.84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5.84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5.84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5.84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5.84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5.84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5.84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5.84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5.84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5.84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5.84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5.84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5.84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5.84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5.84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5.84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5.84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5.84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5.84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5.84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5.84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5.84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5.84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5.84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5.84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5.84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5.84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5.84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5.84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5.84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5.84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5.84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5.84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5.84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5.84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5.84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5.84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5.84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5.84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5.84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5.84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5.84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5.84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5.84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5.84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5.84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5.84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5.84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5.84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5.84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5.84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5.84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5.84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5.84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5.84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5.84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5.84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5.84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5.84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5.84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5.84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5.84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5.84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5.84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5.84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5.84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5.84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5.84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5.84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5.84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5.84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5.84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5.84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5.84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5.84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5.84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5.84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5.84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5.84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5.84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5.84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5.84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5.84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5.84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5.84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5.84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5.84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5.84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5.84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5.84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5.84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5.84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5.84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5.84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5.84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</row>
    <row r="3" spans="1:17">
      <c r="A3" t="s">
        <v>45</v>
      </c>
      <c r="C3" s="24">
        <v>36</v>
      </c>
      <c r="D3" s="24">
        <v>0</v>
      </c>
      <c r="E3" s="24">
        <v>0</v>
      </c>
      <c r="F3" s="24">
        <v>0</v>
      </c>
      <c r="G3" s="200">
        <v>0</v>
      </c>
      <c r="H3" s="200">
        <v>0</v>
      </c>
      <c r="I3" s="200">
        <v>0</v>
      </c>
      <c r="J3" s="200">
        <v>0</v>
      </c>
      <c r="K3" s="200">
        <v>320</v>
      </c>
      <c r="L3" s="200">
        <v>0</v>
      </c>
      <c r="M3" s="200">
        <v>0</v>
      </c>
      <c r="N3" s="200">
        <v>0</v>
      </c>
      <c r="O3" s="200">
        <v>0</v>
      </c>
      <c r="P3" s="200">
        <v>30</v>
      </c>
    </row>
    <row r="4" spans="1:17">
      <c r="A4" t="s">
        <v>46</v>
      </c>
      <c r="C4" s="24">
        <v>37</v>
      </c>
      <c r="D4" s="24">
        <v>0</v>
      </c>
      <c r="E4" s="24">
        <v>0</v>
      </c>
      <c r="F4" s="24">
        <v>0</v>
      </c>
      <c r="G4" s="200">
        <v>0</v>
      </c>
      <c r="H4" s="200">
        <v>0</v>
      </c>
      <c r="I4" s="200">
        <v>0</v>
      </c>
      <c r="J4" s="200">
        <v>0</v>
      </c>
      <c r="K4" s="200">
        <v>320</v>
      </c>
      <c r="L4" s="200">
        <v>0</v>
      </c>
      <c r="M4" s="200">
        <v>0</v>
      </c>
      <c r="N4" s="200">
        <v>0</v>
      </c>
      <c r="O4" s="200">
        <v>0</v>
      </c>
      <c r="P4" s="200">
        <v>30</v>
      </c>
    </row>
    <row r="5" spans="1:17">
      <c r="A5" t="s">
        <v>47</v>
      </c>
      <c r="C5" s="24">
        <v>37</v>
      </c>
      <c r="D5" s="24">
        <v>0</v>
      </c>
      <c r="E5" s="24">
        <v>0</v>
      </c>
      <c r="F5" s="24">
        <v>0</v>
      </c>
      <c r="G5" s="200">
        <v>0</v>
      </c>
      <c r="H5" s="200">
        <v>0</v>
      </c>
      <c r="I5" s="200">
        <v>0</v>
      </c>
      <c r="J5" s="200">
        <v>0</v>
      </c>
      <c r="K5" s="200">
        <v>320</v>
      </c>
      <c r="L5" s="200">
        <v>0</v>
      </c>
      <c r="M5" s="200">
        <v>0</v>
      </c>
      <c r="N5" s="200">
        <v>0</v>
      </c>
      <c r="O5" s="200">
        <v>0</v>
      </c>
      <c r="P5" s="200">
        <v>30</v>
      </c>
    </row>
    <row r="6" spans="1:17">
      <c r="A6" t="s">
        <v>48</v>
      </c>
      <c r="C6" s="24">
        <v>37</v>
      </c>
      <c r="D6" s="24">
        <v>0</v>
      </c>
      <c r="E6" s="24">
        <v>0</v>
      </c>
      <c r="F6" s="24">
        <v>0</v>
      </c>
      <c r="G6" s="200">
        <v>0</v>
      </c>
      <c r="H6" s="200">
        <v>0</v>
      </c>
      <c r="I6" s="200">
        <v>0</v>
      </c>
      <c r="J6" s="200">
        <v>0</v>
      </c>
      <c r="K6" s="200">
        <v>320</v>
      </c>
      <c r="L6" s="200">
        <v>0</v>
      </c>
      <c r="M6" s="200">
        <v>0</v>
      </c>
      <c r="N6" s="200">
        <v>0</v>
      </c>
      <c r="O6" s="200">
        <v>0</v>
      </c>
      <c r="P6" s="200">
        <v>30</v>
      </c>
    </row>
    <row r="7" spans="1:17">
      <c r="A7" t="s">
        <v>49</v>
      </c>
      <c r="C7" s="24">
        <v>37</v>
      </c>
      <c r="D7" s="24">
        <v>0</v>
      </c>
      <c r="E7" s="24">
        <v>0</v>
      </c>
      <c r="F7" s="24">
        <v>0</v>
      </c>
      <c r="G7" s="200">
        <v>0</v>
      </c>
      <c r="H7" s="200">
        <v>0</v>
      </c>
      <c r="I7" s="200">
        <v>0</v>
      </c>
      <c r="J7" s="200">
        <v>0</v>
      </c>
      <c r="K7" s="200">
        <v>320</v>
      </c>
      <c r="L7" s="200">
        <v>0</v>
      </c>
      <c r="M7" s="200">
        <v>0</v>
      </c>
      <c r="N7" s="200">
        <v>0</v>
      </c>
      <c r="O7" s="200">
        <v>0</v>
      </c>
      <c r="P7" s="200">
        <v>30</v>
      </c>
    </row>
    <row r="8" spans="1:17">
      <c r="A8" t="s">
        <v>50</v>
      </c>
      <c r="C8" s="24">
        <v>37</v>
      </c>
      <c r="D8" s="24">
        <v>0</v>
      </c>
      <c r="E8" s="24">
        <v>0</v>
      </c>
      <c r="F8" s="24">
        <v>0</v>
      </c>
      <c r="G8" s="200">
        <v>0</v>
      </c>
      <c r="H8" s="200">
        <v>0</v>
      </c>
      <c r="I8" s="200">
        <v>0</v>
      </c>
      <c r="J8" s="200">
        <v>0</v>
      </c>
      <c r="K8" s="200">
        <v>320</v>
      </c>
      <c r="L8" s="200">
        <v>0</v>
      </c>
      <c r="M8" s="200">
        <v>0</v>
      </c>
      <c r="N8" s="200">
        <v>0</v>
      </c>
      <c r="O8" s="200">
        <v>0</v>
      </c>
      <c r="P8" s="200">
        <v>30</v>
      </c>
    </row>
    <row r="9" spans="1:17">
      <c r="A9" t="s">
        <v>51</v>
      </c>
      <c r="C9" s="24">
        <v>37</v>
      </c>
      <c r="D9" s="24">
        <v>0</v>
      </c>
      <c r="E9" s="24">
        <v>0</v>
      </c>
      <c r="F9" s="24">
        <v>0</v>
      </c>
      <c r="G9" s="200">
        <v>0</v>
      </c>
      <c r="H9" s="200">
        <v>0</v>
      </c>
      <c r="I9" s="200">
        <v>0</v>
      </c>
      <c r="J9" s="200">
        <v>0</v>
      </c>
      <c r="K9" s="200">
        <v>320</v>
      </c>
      <c r="L9" s="200">
        <v>0</v>
      </c>
      <c r="M9" s="200">
        <v>0</v>
      </c>
      <c r="N9" s="200">
        <v>0</v>
      </c>
      <c r="O9" s="200">
        <v>0</v>
      </c>
      <c r="P9" s="200">
        <v>30</v>
      </c>
    </row>
    <row r="10" spans="1:17">
      <c r="A10" t="s">
        <v>52</v>
      </c>
      <c r="C10" s="24">
        <v>37</v>
      </c>
      <c r="D10" s="24">
        <v>0</v>
      </c>
      <c r="E10" s="24">
        <v>0</v>
      </c>
      <c r="F10" s="24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320</v>
      </c>
      <c r="L10" s="200">
        <v>0</v>
      </c>
      <c r="M10" s="200">
        <v>0</v>
      </c>
      <c r="N10" s="200">
        <v>0</v>
      </c>
      <c r="O10" s="200">
        <v>0</v>
      </c>
      <c r="P10" s="200">
        <v>30</v>
      </c>
    </row>
    <row r="11" spans="1:17">
      <c r="A11" t="s">
        <v>53</v>
      </c>
      <c r="C11" s="24">
        <v>37</v>
      </c>
      <c r="D11" s="24">
        <v>0</v>
      </c>
      <c r="E11" s="24">
        <v>0</v>
      </c>
      <c r="F11" s="24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320</v>
      </c>
      <c r="L11" s="200">
        <v>0</v>
      </c>
      <c r="M11" s="200">
        <v>0</v>
      </c>
      <c r="N11" s="200">
        <v>0</v>
      </c>
      <c r="O11" s="200">
        <v>0</v>
      </c>
      <c r="P11" s="200">
        <v>30</v>
      </c>
    </row>
    <row r="12" spans="1:17">
      <c r="A12" t="s">
        <v>54</v>
      </c>
      <c r="C12" s="24">
        <v>37</v>
      </c>
      <c r="D12" s="24">
        <v>0</v>
      </c>
      <c r="E12" s="24">
        <v>0</v>
      </c>
      <c r="F12" s="24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320</v>
      </c>
      <c r="L12" s="200">
        <v>0</v>
      </c>
      <c r="M12" s="200">
        <v>0</v>
      </c>
      <c r="N12" s="200">
        <v>0</v>
      </c>
      <c r="O12" s="200">
        <v>0</v>
      </c>
      <c r="P12" s="200">
        <v>30</v>
      </c>
    </row>
    <row r="13" spans="1:17">
      <c r="A13" t="s">
        <v>55</v>
      </c>
      <c r="C13" s="24">
        <v>37</v>
      </c>
      <c r="D13" s="24">
        <v>0</v>
      </c>
      <c r="E13" s="24">
        <v>0</v>
      </c>
      <c r="F13" s="24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320</v>
      </c>
      <c r="L13" s="200">
        <v>0</v>
      </c>
      <c r="M13" s="200">
        <v>0</v>
      </c>
      <c r="N13" s="200">
        <v>0</v>
      </c>
      <c r="O13" s="200">
        <v>0</v>
      </c>
      <c r="P13" s="200">
        <v>30</v>
      </c>
    </row>
    <row r="14" spans="1:17">
      <c r="A14" t="s">
        <v>56</v>
      </c>
      <c r="C14" s="24">
        <v>37</v>
      </c>
      <c r="D14" s="24">
        <v>0</v>
      </c>
      <c r="E14" s="24">
        <v>0</v>
      </c>
      <c r="F14" s="24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320</v>
      </c>
      <c r="L14" s="200">
        <v>0</v>
      </c>
      <c r="M14" s="200">
        <v>0</v>
      </c>
      <c r="N14" s="200">
        <v>0</v>
      </c>
      <c r="O14" s="200">
        <v>0</v>
      </c>
      <c r="P14" s="200">
        <v>30</v>
      </c>
    </row>
    <row r="15" spans="1:17">
      <c r="A15" t="s">
        <v>57</v>
      </c>
      <c r="C15" s="24">
        <v>37</v>
      </c>
      <c r="D15" s="24">
        <v>0</v>
      </c>
      <c r="E15" s="24">
        <v>0</v>
      </c>
      <c r="F15" s="24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320</v>
      </c>
      <c r="L15" s="200">
        <v>0</v>
      </c>
      <c r="M15" s="200">
        <v>0</v>
      </c>
      <c r="N15" s="200">
        <v>0</v>
      </c>
      <c r="O15" s="200">
        <v>0</v>
      </c>
      <c r="P15" s="200">
        <v>30</v>
      </c>
    </row>
    <row r="16" spans="1:17">
      <c r="A16" t="s">
        <v>58</v>
      </c>
      <c r="C16" s="24">
        <v>37</v>
      </c>
      <c r="D16" s="24">
        <v>0</v>
      </c>
      <c r="E16" s="24">
        <v>0</v>
      </c>
      <c r="F16" s="24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320</v>
      </c>
      <c r="L16" s="200">
        <v>0</v>
      </c>
      <c r="M16" s="200">
        <v>0</v>
      </c>
      <c r="N16" s="200">
        <v>0</v>
      </c>
      <c r="O16" s="200">
        <v>0</v>
      </c>
      <c r="P16" s="200">
        <v>30</v>
      </c>
    </row>
    <row r="17" spans="1:16">
      <c r="A17" t="s">
        <v>59</v>
      </c>
      <c r="C17" s="24">
        <v>37</v>
      </c>
      <c r="D17" s="24">
        <v>0</v>
      </c>
      <c r="E17" s="24">
        <v>0</v>
      </c>
      <c r="F17" s="24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320</v>
      </c>
      <c r="L17" s="200">
        <v>0</v>
      </c>
      <c r="M17" s="200">
        <v>0</v>
      </c>
      <c r="N17" s="200">
        <v>0</v>
      </c>
      <c r="O17" s="200">
        <v>0</v>
      </c>
      <c r="P17" s="200">
        <v>30</v>
      </c>
    </row>
    <row r="18" spans="1:16">
      <c r="A18" t="s">
        <v>60</v>
      </c>
      <c r="C18" s="24">
        <v>37</v>
      </c>
      <c r="D18" s="24">
        <v>0</v>
      </c>
      <c r="E18" s="24">
        <v>0</v>
      </c>
      <c r="F18" s="24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320</v>
      </c>
      <c r="L18" s="200">
        <v>0</v>
      </c>
      <c r="M18" s="200">
        <v>0</v>
      </c>
      <c r="N18" s="200">
        <v>0</v>
      </c>
      <c r="O18" s="200">
        <v>0</v>
      </c>
      <c r="P18" s="200">
        <v>30</v>
      </c>
    </row>
    <row r="19" spans="1:16">
      <c r="A19" t="s">
        <v>61</v>
      </c>
      <c r="C19" s="24">
        <v>37</v>
      </c>
      <c r="D19" s="24">
        <v>0</v>
      </c>
      <c r="E19" s="24">
        <v>0</v>
      </c>
      <c r="F19" s="24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320</v>
      </c>
      <c r="L19" s="200">
        <v>0</v>
      </c>
      <c r="M19" s="200">
        <v>0</v>
      </c>
      <c r="N19" s="200">
        <v>0</v>
      </c>
      <c r="O19" s="200">
        <v>0</v>
      </c>
      <c r="P19" s="200">
        <v>30</v>
      </c>
    </row>
    <row r="20" spans="1:16">
      <c r="A20" t="s">
        <v>62</v>
      </c>
      <c r="C20" s="24">
        <v>38</v>
      </c>
      <c r="D20" s="24">
        <v>0</v>
      </c>
      <c r="E20" s="24">
        <v>0</v>
      </c>
      <c r="F20" s="24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320</v>
      </c>
      <c r="L20" s="200">
        <v>0</v>
      </c>
      <c r="M20" s="200">
        <v>0</v>
      </c>
      <c r="N20" s="200">
        <v>0</v>
      </c>
      <c r="O20" s="200">
        <v>0</v>
      </c>
      <c r="P20" s="200">
        <v>50</v>
      </c>
    </row>
    <row r="21" spans="1:16">
      <c r="A21" t="s">
        <v>63</v>
      </c>
      <c r="C21" s="24">
        <v>38</v>
      </c>
      <c r="D21" s="24">
        <v>0</v>
      </c>
      <c r="E21" s="24">
        <v>0</v>
      </c>
      <c r="F21" s="24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320</v>
      </c>
      <c r="L21" s="200">
        <v>0</v>
      </c>
      <c r="M21" s="200">
        <v>0</v>
      </c>
      <c r="N21" s="200">
        <v>0</v>
      </c>
      <c r="O21" s="200">
        <v>0</v>
      </c>
      <c r="P21" s="200">
        <v>50</v>
      </c>
    </row>
    <row r="22" spans="1:16">
      <c r="A22" t="s">
        <v>64</v>
      </c>
      <c r="C22" s="24">
        <v>38</v>
      </c>
      <c r="D22" s="24">
        <v>0</v>
      </c>
      <c r="E22" s="24">
        <v>0</v>
      </c>
      <c r="F22" s="24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320</v>
      </c>
      <c r="L22" s="200">
        <v>0</v>
      </c>
      <c r="M22" s="200">
        <v>0</v>
      </c>
      <c r="N22" s="200">
        <v>0</v>
      </c>
      <c r="O22" s="200">
        <v>0</v>
      </c>
      <c r="P22" s="200">
        <v>50</v>
      </c>
    </row>
    <row r="23" spans="1:16">
      <c r="A23" t="s">
        <v>65</v>
      </c>
      <c r="C23" s="24">
        <v>38</v>
      </c>
      <c r="D23" s="24">
        <v>0</v>
      </c>
      <c r="E23" s="24">
        <v>0</v>
      </c>
      <c r="F23" s="24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320</v>
      </c>
      <c r="L23" s="200">
        <v>0</v>
      </c>
      <c r="M23" s="200">
        <v>0</v>
      </c>
      <c r="N23" s="200">
        <v>0</v>
      </c>
      <c r="O23" s="200">
        <v>0</v>
      </c>
      <c r="P23" s="200">
        <v>50</v>
      </c>
    </row>
    <row r="24" spans="1:16">
      <c r="A24" t="s">
        <v>66</v>
      </c>
      <c r="C24" s="24">
        <v>38</v>
      </c>
      <c r="D24" s="24">
        <v>0</v>
      </c>
      <c r="E24" s="24">
        <v>0</v>
      </c>
      <c r="F24" s="24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320</v>
      </c>
      <c r="L24" s="200">
        <v>0</v>
      </c>
      <c r="M24" s="200">
        <v>0</v>
      </c>
      <c r="N24" s="200">
        <v>0</v>
      </c>
      <c r="O24" s="200">
        <v>0</v>
      </c>
      <c r="P24" s="200">
        <v>50</v>
      </c>
    </row>
    <row r="25" spans="1:16">
      <c r="A25" t="s">
        <v>67</v>
      </c>
      <c r="C25" s="24">
        <v>38</v>
      </c>
      <c r="D25" s="24">
        <v>0</v>
      </c>
      <c r="E25" s="24">
        <v>0</v>
      </c>
      <c r="F25" s="24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320</v>
      </c>
      <c r="L25" s="200">
        <v>0</v>
      </c>
      <c r="M25" s="200">
        <v>0</v>
      </c>
      <c r="N25" s="200">
        <v>0</v>
      </c>
      <c r="O25" s="200">
        <v>100</v>
      </c>
      <c r="P25" s="200">
        <v>0</v>
      </c>
    </row>
    <row r="26" spans="1:16">
      <c r="A26" t="s">
        <v>68</v>
      </c>
      <c r="C26" s="24">
        <v>38</v>
      </c>
      <c r="D26" s="24">
        <v>0</v>
      </c>
      <c r="E26" s="24">
        <v>0</v>
      </c>
      <c r="F26" s="24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320</v>
      </c>
      <c r="L26" s="200">
        <v>0</v>
      </c>
      <c r="M26" s="200">
        <v>0</v>
      </c>
      <c r="N26" s="200">
        <v>0</v>
      </c>
      <c r="O26" s="200">
        <v>100</v>
      </c>
      <c r="P26" s="200">
        <v>0</v>
      </c>
    </row>
    <row r="27" spans="1:16">
      <c r="A27" t="s">
        <v>69</v>
      </c>
      <c r="C27" s="24">
        <v>37</v>
      </c>
      <c r="D27" s="24">
        <v>0</v>
      </c>
      <c r="E27" s="24">
        <v>0</v>
      </c>
      <c r="F27" s="24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320</v>
      </c>
      <c r="L27" s="200">
        <v>0</v>
      </c>
      <c r="M27" s="200">
        <v>0</v>
      </c>
      <c r="N27" s="200">
        <v>0</v>
      </c>
      <c r="O27" s="200">
        <v>150</v>
      </c>
      <c r="P27" s="200">
        <v>0</v>
      </c>
    </row>
    <row r="28" spans="1:16">
      <c r="A28" t="s">
        <v>70</v>
      </c>
      <c r="C28" s="24">
        <v>37</v>
      </c>
      <c r="D28" s="24">
        <v>0</v>
      </c>
      <c r="E28" s="24">
        <v>0</v>
      </c>
      <c r="F28" s="24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320</v>
      </c>
      <c r="L28" s="200">
        <v>0</v>
      </c>
      <c r="M28" s="200">
        <v>0</v>
      </c>
      <c r="N28" s="200">
        <v>0</v>
      </c>
      <c r="O28" s="200">
        <v>150</v>
      </c>
      <c r="P28" s="200">
        <v>0</v>
      </c>
    </row>
    <row r="29" spans="1:16">
      <c r="A29" t="s">
        <v>71</v>
      </c>
      <c r="C29" s="24">
        <v>37</v>
      </c>
      <c r="D29" s="24">
        <v>0</v>
      </c>
      <c r="E29" s="24">
        <v>0</v>
      </c>
      <c r="F29" s="24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320</v>
      </c>
      <c r="L29" s="200">
        <v>0</v>
      </c>
      <c r="M29" s="200">
        <v>0</v>
      </c>
      <c r="N29" s="200">
        <v>0</v>
      </c>
      <c r="O29" s="200">
        <v>150</v>
      </c>
      <c r="P29" s="200">
        <v>0</v>
      </c>
    </row>
    <row r="30" spans="1:16">
      <c r="A30" t="s">
        <v>72</v>
      </c>
      <c r="C30" s="24">
        <v>37</v>
      </c>
      <c r="D30" s="24">
        <v>0</v>
      </c>
      <c r="E30" s="24">
        <v>0</v>
      </c>
      <c r="F30" s="24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320</v>
      </c>
      <c r="L30" s="200">
        <v>0</v>
      </c>
      <c r="M30" s="200">
        <v>0</v>
      </c>
      <c r="N30" s="200">
        <v>0</v>
      </c>
      <c r="O30" s="200">
        <v>150</v>
      </c>
      <c r="P30" s="200">
        <v>0</v>
      </c>
    </row>
    <row r="31" spans="1:16">
      <c r="A31" t="s">
        <v>73</v>
      </c>
      <c r="C31" s="24">
        <v>37</v>
      </c>
      <c r="D31" s="24">
        <v>0</v>
      </c>
      <c r="E31" s="24">
        <v>0</v>
      </c>
      <c r="F31" s="24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320</v>
      </c>
      <c r="L31" s="200">
        <v>0</v>
      </c>
      <c r="M31" s="200">
        <v>0</v>
      </c>
      <c r="N31" s="200">
        <v>0</v>
      </c>
      <c r="O31" s="200">
        <v>150</v>
      </c>
      <c r="P31" s="200">
        <v>0</v>
      </c>
    </row>
    <row r="32" spans="1:16">
      <c r="A32" t="s">
        <v>74</v>
      </c>
      <c r="C32" s="24">
        <v>37</v>
      </c>
      <c r="D32" s="24">
        <v>0</v>
      </c>
      <c r="E32" s="24">
        <v>0</v>
      </c>
      <c r="F32" s="24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320</v>
      </c>
      <c r="L32" s="200">
        <v>0</v>
      </c>
      <c r="M32" s="200">
        <v>0</v>
      </c>
      <c r="N32" s="200">
        <v>0</v>
      </c>
      <c r="O32" s="200">
        <v>150</v>
      </c>
      <c r="P32" s="200">
        <v>0</v>
      </c>
    </row>
    <row r="33" spans="1:16">
      <c r="A33" t="s">
        <v>75</v>
      </c>
      <c r="C33" s="24">
        <v>37</v>
      </c>
      <c r="D33" s="24">
        <v>0</v>
      </c>
      <c r="E33" s="24">
        <v>0</v>
      </c>
      <c r="F33" s="24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320</v>
      </c>
      <c r="L33" s="200">
        <v>0</v>
      </c>
      <c r="M33" s="200">
        <v>0</v>
      </c>
      <c r="N33" s="200">
        <v>0</v>
      </c>
      <c r="O33" s="200">
        <v>150</v>
      </c>
      <c r="P33" s="200">
        <v>0</v>
      </c>
    </row>
    <row r="34" spans="1:16">
      <c r="A34" t="s">
        <v>76</v>
      </c>
      <c r="C34" s="24">
        <v>37</v>
      </c>
      <c r="D34" s="24">
        <v>0</v>
      </c>
      <c r="E34" s="24">
        <v>0</v>
      </c>
      <c r="F34" s="24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320</v>
      </c>
      <c r="L34" s="200">
        <v>0</v>
      </c>
      <c r="M34" s="200">
        <v>0</v>
      </c>
      <c r="N34" s="200">
        <v>0</v>
      </c>
      <c r="O34" s="200">
        <v>150</v>
      </c>
      <c r="P34" s="200">
        <v>0</v>
      </c>
    </row>
    <row r="35" spans="1:16">
      <c r="A35" t="s">
        <v>77</v>
      </c>
      <c r="C35" s="24">
        <v>37</v>
      </c>
      <c r="D35" s="24">
        <v>0</v>
      </c>
      <c r="E35" s="24">
        <v>0</v>
      </c>
      <c r="F35" s="24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320</v>
      </c>
      <c r="L35" s="200">
        <v>0</v>
      </c>
      <c r="M35" s="200">
        <v>0</v>
      </c>
      <c r="N35" s="200">
        <v>0</v>
      </c>
      <c r="O35" s="200">
        <v>150</v>
      </c>
      <c r="P35" s="200">
        <v>0</v>
      </c>
    </row>
    <row r="36" spans="1:16">
      <c r="A36" t="s">
        <v>78</v>
      </c>
      <c r="C36" s="24">
        <v>37</v>
      </c>
      <c r="D36" s="24">
        <v>0</v>
      </c>
      <c r="E36" s="24">
        <v>0</v>
      </c>
      <c r="F36" s="24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320</v>
      </c>
      <c r="L36" s="200">
        <v>0</v>
      </c>
      <c r="M36" s="200">
        <v>0</v>
      </c>
      <c r="N36" s="200">
        <v>0</v>
      </c>
      <c r="O36" s="200">
        <v>150</v>
      </c>
      <c r="P36" s="200">
        <v>0</v>
      </c>
    </row>
    <row r="37" spans="1:16">
      <c r="A37" t="s">
        <v>79</v>
      </c>
      <c r="C37" s="24">
        <v>37</v>
      </c>
      <c r="D37" s="24">
        <v>0</v>
      </c>
      <c r="E37" s="24">
        <v>0</v>
      </c>
      <c r="F37" s="24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320</v>
      </c>
      <c r="L37" s="200">
        <v>0</v>
      </c>
      <c r="M37" s="200">
        <v>0</v>
      </c>
      <c r="N37" s="200">
        <v>0</v>
      </c>
      <c r="O37" s="200">
        <v>150</v>
      </c>
      <c r="P37" s="200">
        <v>0</v>
      </c>
    </row>
    <row r="38" spans="1:16">
      <c r="A38" t="s">
        <v>80</v>
      </c>
      <c r="C38" s="24">
        <v>37</v>
      </c>
      <c r="D38" s="24">
        <v>0</v>
      </c>
      <c r="E38" s="24">
        <v>0</v>
      </c>
      <c r="F38" s="24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320</v>
      </c>
      <c r="L38" s="200">
        <v>0</v>
      </c>
      <c r="M38" s="200">
        <v>0</v>
      </c>
      <c r="N38" s="200">
        <v>0</v>
      </c>
      <c r="O38" s="200">
        <v>150</v>
      </c>
      <c r="P38" s="200">
        <v>0</v>
      </c>
    </row>
    <row r="39" spans="1:16">
      <c r="A39" t="s">
        <v>81</v>
      </c>
      <c r="C39" s="24">
        <v>38</v>
      </c>
      <c r="D39" s="24">
        <v>0</v>
      </c>
      <c r="E39" s="24">
        <v>0</v>
      </c>
      <c r="F39" s="24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320</v>
      </c>
      <c r="L39" s="200">
        <v>0</v>
      </c>
      <c r="M39" s="200">
        <v>0</v>
      </c>
      <c r="N39" s="200">
        <v>0</v>
      </c>
      <c r="O39" s="200">
        <v>150</v>
      </c>
      <c r="P39" s="200">
        <v>0</v>
      </c>
    </row>
    <row r="40" spans="1:16">
      <c r="A40" t="s">
        <v>82</v>
      </c>
      <c r="C40" s="24">
        <v>38</v>
      </c>
      <c r="D40" s="24">
        <v>0</v>
      </c>
      <c r="E40" s="24">
        <v>0</v>
      </c>
      <c r="F40" s="24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320</v>
      </c>
      <c r="L40" s="200">
        <v>0</v>
      </c>
      <c r="M40" s="200">
        <v>0</v>
      </c>
      <c r="N40" s="200">
        <v>0</v>
      </c>
      <c r="O40" s="200">
        <v>150</v>
      </c>
      <c r="P40" s="200">
        <v>0</v>
      </c>
    </row>
    <row r="41" spans="1:16">
      <c r="A41" t="s">
        <v>83</v>
      </c>
      <c r="C41" s="24">
        <v>38</v>
      </c>
      <c r="D41" s="24">
        <v>0</v>
      </c>
      <c r="E41" s="24">
        <v>0</v>
      </c>
      <c r="F41" s="24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320</v>
      </c>
      <c r="L41" s="200">
        <v>0</v>
      </c>
      <c r="M41" s="200">
        <v>0</v>
      </c>
      <c r="N41" s="200">
        <v>0</v>
      </c>
      <c r="O41" s="200">
        <v>150</v>
      </c>
      <c r="P41" s="200">
        <v>0</v>
      </c>
    </row>
    <row r="42" spans="1:16">
      <c r="A42" t="s">
        <v>84</v>
      </c>
      <c r="C42" s="24">
        <v>38</v>
      </c>
      <c r="D42" s="24">
        <v>0</v>
      </c>
      <c r="E42" s="24">
        <v>0</v>
      </c>
      <c r="F42" s="24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320</v>
      </c>
      <c r="L42" s="200">
        <v>0</v>
      </c>
      <c r="M42" s="200">
        <v>0</v>
      </c>
      <c r="N42" s="200">
        <v>0</v>
      </c>
      <c r="O42" s="200">
        <v>150</v>
      </c>
      <c r="P42" s="200">
        <v>0</v>
      </c>
    </row>
    <row r="43" spans="1:16">
      <c r="A43" t="s">
        <v>85</v>
      </c>
      <c r="C43" s="24">
        <v>38</v>
      </c>
      <c r="D43" s="24">
        <v>0</v>
      </c>
      <c r="E43" s="24">
        <v>0</v>
      </c>
      <c r="F43" s="24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320</v>
      </c>
      <c r="L43" s="200">
        <v>0</v>
      </c>
      <c r="M43" s="200">
        <v>0</v>
      </c>
      <c r="N43" s="200">
        <v>0</v>
      </c>
      <c r="O43" s="200">
        <v>150</v>
      </c>
      <c r="P43" s="200">
        <v>0</v>
      </c>
    </row>
    <row r="44" spans="1:16">
      <c r="A44" t="s">
        <v>86</v>
      </c>
      <c r="C44" s="24">
        <v>38</v>
      </c>
      <c r="D44" s="24">
        <v>0</v>
      </c>
      <c r="E44" s="24">
        <v>0</v>
      </c>
      <c r="F44" s="24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320</v>
      </c>
      <c r="L44" s="200">
        <v>0</v>
      </c>
      <c r="M44" s="200">
        <v>0</v>
      </c>
      <c r="N44" s="200">
        <v>0</v>
      </c>
      <c r="O44" s="200">
        <v>150</v>
      </c>
      <c r="P44" s="200">
        <v>0</v>
      </c>
    </row>
    <row r="45" spans="1:16">
      <c r="A45" t="s">
        <v>87</v>
      </c>
      <c r="C45" s="24">
        <v>37</v>
      </c>
      <c r="D45" s="24">
        <v>0</v>
      </c>
      <c r="E45" s="24">
        <v>0</v>
      </c>
      <c r="F45" s="24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320</v>
      </c>
      <c r="L45" s="200">
        <v>0</v>
      </c>
      <c r="M45" s="200">
        <v>0</v>
      </c>
      <c r="N45" s="200">
        <v>0</v>
      </c>
      <c r="O45" s="200">
        <v>150</v>
      </c>
      <c r="P45" s="200">
        <v>0</v>
      </c>
    </row>
    <row r="46" spans="1:16">
      <c r="A46" t="s">
        <v>88</v>
      </c>
      <c r="C46" s="24">
        <v>36</v>
      </c>
      <c r="D46" s="24">
        <v>0</v>
      </c>
      <c r="E46" s="24">
        <v>0</v>
      </c>
      <c r="F46" s="24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320</v>
      </c>
      <c r="L46" s="200">
        <v>0</v>
      </c>
      <c r="M46" s="200">
        <v>0</v>
      </c>
      <c r="N46" s="200">
        <v>0</v>
      </c>
      <c r="O46" s="200">
        <v>150</v>
      </c>
      <c r="P46" s="200">
        <v>0</v>
      </c>
    </row>
    <row r="47" spans="1:16">
      <c r="A47" t="s">
        <v>89</v>
      </c>
      <c r="C47" s="24">
        <v>36</v>
      </c>
      <c r="D47" s="24">
        <v>0</v>
      </c>
      <c r="E47" s="24">
        <v>0</v>
      </c>
      <c r="F47" s="24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320</v>
      </c>
      <c r="L47" s="200">
        <v>0</v>
      </c>
      <c r="M47" s="200">
        <v>0</v>
      </c>
      <c r="N47" s="200">
        <v>0</v>
      </c>
      <c r="O47" s="200">
        <v>150</v>
      </c>
      <c r="P47" s="200">
        <v>0</v>
      </c>
    </row>
    <row r="48" spans="1:16">
      <c r="A48" t="s">
        <v>90</v>
      </c>
      <c r="C48" s="24">
        <v>36</v>
      </c>
      <c r="D48" s="24">
        <v>0</v>
      </c>
      <c r="E48" s="24">
        <v>0</v>
      </c>
      <c r="F48" s="24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320</v>
      </c>
      <c r="L48" s="200">
        <v>0</v>
      </c>
      <c r="M48" s="200">
        <v>0</v>
      </c>
      <c r="N48" s="200">
        <v>0</v>
      </c>
      <c r="O48" s="200">
        <v>150</v>
      </c>
      <c r="P48" s="200">
        <v>0</v>
      </c>
    </row>
    <row r="49" spans="1:16">
      <c r="A49" t="s">
        <v>91</v>
      </c>
      <c r="C49" s="24">
        <v>35</v>
      </c>
      <c r="D49" s="24">
        <v>0</v>
      </c>
      <c r="E49" s="24">
        <v>0</v>
      </c>
      <c r="F49" s="24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320</v>
      </c>
      <c r="L49" s="200">
        <v>0</v>
      </c>
      <c r="M49" s="200">
        <v>0</v>
      </c>
      <c r="N49" s="200">
        <v>0</v>
      </c>
      <c r="O49" s="200">
        <v>150</v>
      </c>
      <c r="P49" s="200">
        <v>0</v>
      </c>
    </row>
    <row r="50" spans="1:16">
      <c r="A50" t="s">
        <v>92</v>
      </c>
      <c r="C50" s="24">
        <v>35</v>
      </c>
      <c r="D50" s="24">
        <v>0</v>
      </c>
      <c r="E50" s="24">
        <v>0</v>
      </c>
      <c r="F50" s="24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320</v>
      </c>
      <c r="L50" s="200">
        <v>0</v>
      </c>
      <c r="M50" s="200">
        <v>0</v>
      </c>
      <c r="N50" s="200">
        <v>0</v>
      </c>
      <c r="O50" s="200">
        <v>150</v>
      </c>
      <c r="P50" s="200">
        <v>0</v>
      </c>
    </row>
    <row r="51" spans="1:16">
      <c r="A51" t="s">
        <v>93</v>
      </c>
      <c r="C51" s="24">
        <v>35</v>
      </c>
      <c r="D51" s="24">
        <v>0</v>
      </c>
      <c r="E51" s="24">
        <v>0</v>
      </c>
      <c r="F51" s="24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320</v>
      </c>
      <c r="L51" s="200">
        <v>0</v>
      </c>
      <c r="M51" s="200">
        <v>0</v>
      </c>
      <c r="N51" s="200">
        <v>0</v>
      </c>
      <c r="O51" s="200">
        <v>150</v>
      </c>
      <c r="P51" s="200">
        <v>0</v>
      </c>
    </row>
    <row r="52" spans="1:16">
      <c r="A52" t="s">
        <v>94</v>
      </c>
      <c r="C52" s="24">
        <v>35</v>
      </c>
      <c r="D52" s="24">
        <v>0</v>
      </c>
      <c r="E52" s="24">
        <v>0</v>
      </c>
      <c r="F52" s="24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320</v>
      </c>
      <c r="L52" s="200">
        <v>0</v>
      </c>
      <c r="M52" s="200">
        <v>0</v>
      </c>
      <c r="N52" s="200">
        <v>0</v>
      </c>
      <c r="O52" s="200">
        <v>150</v>
      </c>
      <c r="P52" s="200">
        <v>0</v>
      </c>
    </row>
    <row r="53" spans="1:16">
      <c r="A53" t="s">
        <v>95</v>
      </c>
      <c r="C53" s="24">
        <v>35</v>
      </c>
      <c r="D53" s="24">
        <v>0</v>
      </c>
      <c r="E53" s="24">
        <v>0</v>
      </c>
      <c r="F53" s="24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320</v>
      </c>
      <c r="L53" s="200">
        <v>0</v>
      </c>
      <c r="M53" s="200">
        <v>0</v>
      </c>
      <c r="N53" s="200">
        <v>0</v>
      </c>
      <c r="O53" s="200">
        <v>150</v>
      </c>
      <c r="P53" s="200">
        <v>0</v>
      </c>
    </row>
    <row r="54" spans="1:16">
      <c r="A54" t="s">
        <v>96</v>
      </c>
      <c r="C54" s="24">
        <v>35</v>
      </c>
      <c r="D54" s="24">
        <v>0</v>
      </c>
      <c r="E54" s="24">
        <v>0</v>
      </c>
      <c r="F54" s="24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320</v>
      </c>
      <c r="L54" s="200">
        <v>0</v>
      </c>
      <c r="M54" s="200">
        <v>0</v>
      </c>
      <c r="N54" s="200">
        <v>0</v>
      </c>
      <c r="O54" s="200">
        <v>150</v>
      </c>
      <c r="P54" s="200">
        <v>0</v>
      </c>
    </row>
    <row r="55" spans="1:16">
      <c r="A55" t="s">
        <v>97</v>
      </c>
      <c r="C55" s="24">
        <v>34</v>
      </c>
      <c r="D55" s="24">
        <v>0</v>
      </c>
      <c r="E55" s="24">
        <v>0</v>
      </c>
      <c r="F55" s="24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320</v>
      </c>
      <c r="L55" s="200">
        <v>0</v>
      </c>
      <c r="M55" s="200">
        <v>0</v>
      </c>
      <c r="N55" s="200">
        <v>0</v>
      </c>
      <c r="O55" s="200">
        <v>150</v>
      </c>
      <c r="P55" s="200">
        <v>0</v>
      </c>
    </row>
    <row r="56" spans="1:16">
      <c r="A56" t="s">
        <v>98</v>
      </c>
      <c r="C56" s="24">
        <v>34</v>
      </c>
      <c r="D56" s="24">
        <v>0</v>
      </c>
      <c r="E56" s="24">
        <v>0</v>
      </c>
      <c r="F56" s="24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320</v>
      </c>
      <c r="L56" s="200">
        <v>0</v>
      </c>
      <c r="M56" s="200">
        <v>0</v>
      </c>
      <c r="N56" s="200">
        <v>0</v>
      </c>
      <c r="O56" s="200">
        <v>150</v>
      </c>
      <c r="P56" s="200">
        <v>0</v>
      </c>
    </row>
    <row r="57" spans="1:16">
      <c r="A57" t="s">
        <v>99</v>
      </c>
      <c r="C57" s="24">
        <v>34</v>
      </c>
      <c r="D57" s="24">
        <v>0</v>
      </c>
      <c r="E57" s="24">
        <v>0</v>
      </c>
      <c r="F57" s="24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320</v>
      </c>
      <c r="L57" s="200">
        <v>0</v>
      </c>
      <c r="M57" s="200">
        <v>0</v>
      </c>
      <c r="N57" s="200">
        <v>0</v>
      </c>
      <c r="O57" s="200">
        <v>150</v>
      </c>
      <c r="P57" s="200">
        <v>0</v>
      </c>
    </row>
    <row r="58" spans="1:16">
      <c r="A58" t="s">
        <v>100</v>
      </c>
      <c r="C58" s="24">
        <v>34</v>
      </c>
      <c r="D58" s="24">
        <v>0</v>
      </c>
      <c r="E58" s="24">
        <v>0</v>
      </c>
      <c r="F58" s="24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320</v>
      </c>
      <c r="L58" s="200">
        <v>0</v>
      </c>
      <c r="M58" s="200">
        <v>0</v>
      </c>
      <c r="N58" s="200">
        <v>0</v>
      </c>
      <c r="O58" s="200">
        <v>150</v>
      </c>
      <c r="P58" s="200">
        <v>0</v>
      </c>
    </row>
    <row r="59" spans="1:16">
      <c r="A59" t="s">
        <v>101</v>
      </c>
      <c r="C59" s="24">
        <v>34</v>
      </c>
      <c r="D59" s="24">
        <v>0</v>
      </c>
      <c r="E59" s="24">
        <v>0</v>
      </c>
      <c r="F59" s="24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320</v>
      </c>
      <c r="L59" s="200">
        <v>0</v>
      </c>
      <c r="M59" s="200">
        <v>0</v>
      </c>
      <c r="N59" s="200">
        <v>0</v>
      </c>
      <c r="O59" s="200">
        <v>150</v>
      </c>
      <c r="P59" s="200">
        <v>0</v>
      </c>
    </row>
    <row r="60" spans="1:16">
      <c r="A60" t="s">
        <v>102</v>
      </c>
      <c r="C60" s="24">
        <v>34</v>
      </c>
      <c r="D60" s="24">
        <v>0</v>
      </c>
      <c r="E60" s="24">
        <v>0</v>
      </c>
      <c r="F60" s="24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320</v>
      </c>
      <c r="L60" s="200">
        <v>0</v>
      </c>
      <c r="M60" s="200">
        <v>0</v>
      </c>
      <c r="N60" s="200">
        <v>0</v>
      </c>
      <c r="O60" s="200">
        <v>150</v>
      </c>
      <c r="P60" s="200">
        <v>0</v>
      </c>
    </row>
    <row r="61" spans="1:16">
      <c r="A61" t="s">
        <v>103</v>
      </c>
      <c r="C61" s="24">
        <v>34</v>
      </c>
      <c r="D61" s="24">
        <v>0</v>
      </c>
      <c r="E61" s="24">
        <v>0</v>
      </c>
      <c r="F61" s="24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320</v>
      </c>
      <c r="L61" s="200">
        <v>0</v>
      </c>
      <c r="M61" s="200">
        <v>0</v>
      </c>
      <c r="N61" s="200">
        <v>0</v>
      </c>
      <c r="O61" s="200">
        <v>150</v>
      </c>
      <c r="P61" s="200">
        <v>0</v>
      </c>
    </row>
    <row r="62" spans="1:16">
      <c r="A62" t="s">
        <v>104</v>
      </c>
      <c r="C62" s="24">
        <v>34</v>
      </c>
      <c r="D62" s="24">
        <v>0</v>
      </c>
      <c r="E62" s="24">
        <v>0</v>
      </c>
      <c r="F62" s="24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320</v>
      </c>
      <c r="L62" s="200">
        <v>0</v>
      </c>
      <c r="M62" s="200">
        <v>0</v>
      </c>
      <c r="N62" s="200">
        <v>0</v>
      </c>
      <c r="O62" s="200">
        <v>150</v>
      </c>
      <c r="P62" s="200">
        <v>0</v>
      </c>
    </row>
    <row r="63" spans="1:16">
      <c r="A63" t="s">
        <v>105</v>
      </c>
      <c r="C63" s="24">
        <v>34</v>
      </c>
      <c r="D63" s="24">
        <v>0</v>
      </c>
      <c r="E63" s="24">
        <v>0</v>
      </c>
      <c r="F63" s="24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320</v>
      </c>
      <c r="L63" s="200">
        <v>0</v>
      </c>
      <c r="M63" s="200">
        <v>0</v>
      </c>
      <c r="N63" s="200">
        <v>0</v>
      </c>
      <c r="O63" s="200">
        <v>150</v>
      </c>
      <c r="P63" s="200">
        <v>0</v>
      </c>
    </row>
    <row r="64" spans="1:16">
      <c r="A64" t="s">
        <v>106</v>
      </c>
      <c r="C64" s="24">
        <v>34</v>
      </c>
      <c r="D64" s="24">
        <v>0</v>
      </c>
      <c r="E64" s="24">
        <v>0</v>
      </c>
      <c r="F64" s="24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320</v>
      </c>
      <c r="L64" s="200">
        <v>0</v>
      </c>
      <c r="M64" s="200">
        <v>0</v>
      </c>
      <c r="N64" s="200">
        <v>0</v>
      </c>
      <c r="O64" s="200">
        <v>150</v>
      </c>
      <c r="P64" s="200">
        <v>0</v>
      </c>
    </row>
    <row r="65" spans="1:16">
      <c r="A65" t="s">
        <v>107</v>
      </c>
      <c r="C65" s="24">
        <v>34</v>
      </c>
      <c r="D65" s="24">
        <v>0</v>
      </c>
      <c r="E65" s="24">
        <v>0</v>
      </c>
      <c r="F65" s="24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320</v>
      </c>
      <c r="L65" s="200">
        <v>0</v>
      </c>
      <c r="M65" s="200">
        <v>0</v>
      </c>
      <c r="N65" s="200">
        <v>0</v>
      </c>
      <c r="O65" s="200">
        <v>150</v>
      </c>
      <c r="P65" s="200">
        <v>0</v>
      </c>
    </row>
    <row r="66" spans="1:16">
      <c r="A66" t="s">
        <v>108</v>
      </c>
      <c r="C66" s="24">
        <v>34</v>
      </c>
      <c r="D66" s="24">
        <v>0</v>
      </c>
      <c r="E66" s="24">
        <v>0</v>
      </c>
      <c r="F66" s="24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320</v>
      </c>
      <c r="L66" s="200">
        <v>0</v>
      </c>
      <c r="M66" s="200">
        <v>0</v>
      </c>
      <c r="N66" s="200">
        <v>0</v>
      </c>
      <c r="O66" s="200">
        <v>150</v>
      </c>
      <c r="P66" s="200">
        <v>0</v>
      </c>
    </row>
    <row r="67" spans="1:16">
      <c r="A67" t="s">
        <v>109</v>
      </c>
      <c r="C67" s="24">
        <v>34</v>
      </c>
      <c r="D67" s="24">
        <v>0</v>
      </c>
      <c r="E67" s="24">
        <v>0</v>
      </c>
      <c r="F67" s="24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320</v>
      </c>
      <c r="L67" s="200">
        <v>0</v>
      </c>
      <c r="M67" s="200">
        <v>0</v>
      </c>
      <c r="N67" s="200">
        <v>0</v>
      </c>
      <c r="O67" s="200">
        <v>150</v>
      </c>
      <c r="P67" s="200">
        <v>0</v>
      </c>
    </row>
    <row r="68" spans="1:16">
      <c r="A68" t="s">
        <v>110</v>
      </c>
      <c r="C68" s="24">
        <v>34</v>
      </c>
      <c r="D68" s="24">
        <v>0</v>
      </c>
      <c r="E68" s="24">
        <v>0</v>
      </c>
      <c r="F68" s="24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320</v>
      </c>
      <c r="L68" s="200">
        <v>0</v>
      </c>
      <c r="M68" s="200">
        <v>0</v>
      </c>
      <c r="N68" s="200">
        <v>0</v>
      </c>
      <c r="O68" s="200">
        <v>150</v>
      </c>
      <c r="P68" s="200">
        <v>0</v>
      </c>
    </row>
    <row r="69" spans="1:16">
      <c r="A69" t="s">
        <v>111</v>
      </c>
      <c r="C69" s="24">
        <v>34</v>
      </c>
      <c r="D69" s="24">
        <v>0</v>
      </c>
      <c r="E69" s="24">
        <v>0</v>
      </c>
      <c r="F69" s="24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320</v>
      </c>
      <c r="L69" s="200">
        <v>0</v>
      </c>
      <c r="M69" s="200">
        <v>0</v>
      </c>
      <c r="N69" s="200">
        <v>0</v>
      </c>
      <c r="O69" s="200">
        <v>150</v>
      </c>
      <c r="P69" s="200">
        <v>0</v>
      </c>
    </row>
    <row r="70" spans="1:16">
      <c r="A70" t="s">
        <v>112</v>
      </c>
      <c r="C70" s="24">
        <v>34</v>
      </c>
      <c r="D70" s="24">
        <v>0</v>
      </c>
      <c r="E70" s="24">
        <v>0</v>
      </c>
      <c r="F70" s="24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320</v>
      </c>
      <c r="L70" s="200">
        <v>0</v>
      </c>
      <c r="M70" s="200">
        <v>0</v>
      </c>
      <c r="N70" s="200">
        <v>0</v>
      </c>
      <c r="O70" s="200">
        <v>150</v>
      </c>
      <c r="P70" s="200">
        <v>0</v>
      </c>
    </row>
    <row r="71" spans="1:16">
      <c r="A71" t="s">
        <v>113</v>
      </c>
      <c r="C71" s="24">
        <v>34</v>
      </c>
      <c r="D71" s="24">
        <v>0</v>
      </c>
      <c r="E71" s="24">
        <v>0</v>
      </c>
      <c r="F71" s="24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320</v>
      </c>
      <c r="L71" s="200">
        <v>0</v>
      </c>
      <c r="M71" s="200">
        <v>0</v>
      </c>
      <c r="N71" s="200">
        <v>0</v>
      </c>
      <c r="O71" s="200">
        <v>150</v>
      </c>
      <c r="P71" s="200">
        <v>0</v>
      </c>
    </row>
    <row r="72" spans="1:16">
      <c r="A72" t="s">
        <v>114</v>
      </c>
      <c r="C72" s="24">
        <v>34</v>
      </c>
      <c r="D72" s="24">
        <v>0</v>
      </c>
      <c r="E72" s="24">
        <v>0</v>
      </c>
      <c r="F72" s="24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320</v>
      </c>
      <c r="L72" s="200">
        <v>0</v>
      </c>
      <c r="M72" s="200">
        <v>0</v>
      </c>
      <c r="N72" s="200">
        <v>0</v>
      </c>
      <c r="O72" s="200">
        <v>150</v>
      </c>
      <c r="P72" s="200">
        <v>0</v>
      </c>
    </row>
    <row r="73" spans="1:16">
      <c r="A73" t="s">
        <v>115</v>
      </c>
      <c r="C73" s="24">
        <v>34</v>
      </c>
      <c r="D73" s="24">
        <v>0</v>
      </c>
      <c r="E73" s="24">
        <v>0</v>
      </c>
      <c r="F73" s="24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320</v>
      </c>
      <c r="L73" s="200">
        <v>0</v>
      </c>
      <c r="M73" s="200">
        <v>0</v>
      </c>
      <c r="N73" s="200">
        <v>0</v>
      </c>
      <c r="O73" s="200">
        <v>150</v>
      </c>
      <c r="P73" s="200">
        <v>0</v>
      </c>
    </row>
    <row r="74" spans="1:16">
      <c r="A74" t="s">
        <v>116</v>
      </c>
      <c r="C74" s="24">
        <v>34</v>
      </c>
      <c r="D74" s="24">
        <v>0</v>
      </c>
      <c r="E74" s="24">
        <v>0</v>
      </c>
      <c r="F74" s="24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320</v>
      </c>
      <c r="L74" s="200">
        <v>0</v>
      </c>
      <c r="M74" s="200">
        <v>0</v>
      </c>
      <c r="N74" s="200">
        <v>0</v>
      </c>
      <c r="O74" s="200">
        <v>150</v>
      </c>
      <c r="P74" s="200">
        <v>0</v>
      </c>
    </row>
    <row r="75" spans="1:16">
      <c r="A75" t="s">
        <v>117</v>
      </c>
      <c r="C75" s="24">
        <v>34</v>
      </c>
      <c r="D75" s="24">
        <v>0</v>
      </c>
      <c r="E75" s="24">
        <v>0</v>
      </c>
      <c r="F75" s="24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320</v>
      </c>
      <c r="L75" s="200">
        <v>0</v>
      </c>
      <c r="M75" s="200">
        <v>0</v>
      </c>
      <c r="N75" s="200">
        <v>0</v>
      </c>
      <c r="O75" s="200">
        <v>150</v>
      </c>
      <c r="P75" s="200">
        <v>0</v>
      </c>
    </row>
    <row r="76" spans="1:16">
      <c r="A76" t="s">
        <v>118</v>
      </c>
      <c r="C76" s="24">
        <v>34</v>
      </c>
      <c r="D76" s="24">
        <v>0</v>
      </c>
      <c r="E76" s="24">
        <v>0</v>
      </c>
      <c r="F76" s="2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320</v>
      </c>
      <c r="L76" s="200">
        <v>0</v>
      </c>
      <c r="M76" s="200">
        <v>0</v>
      </c>
      <c r="N76" s="200">
        <v>0</v>
      </c>
      <c r="O76" s="200">
        <v>150</v>
      </c>
      <c r="P76" s="200">
        <v>0</v>
      </c>
    </row>
    <row r="77" spans="1:16">
      <c r="A77" t="s">
        <v>119</v>
      </c>
      <c r="C77" s="24">
        <v>34</v>
      </c>
      <c r="D77" s="24">
        <v>0</v>
      </c>
      <c r="E77" s="24">
        <v>0</v>
      </c>
      <c r="F77" s="24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320</v>
      </c>
      <c r="L77" s="200">
        <v>0</v>
      </c>
      <c r="M77" s="200">
        <v>0</v>
      </c>
      <c r="N77" s="200">
        <v>0</v>
      </c>
      <c r="O77" s="200">
        <v>150</v>
      </c>
      <c r="P77" s="200">
        <v>0</v>
      </c>
    </row>
    <row r="78" spans="1:16">
      <c r="A78" t="s">
        <v>120</v>
      </c>
      <c r="C78" s="24">
        <v>34</v>
      </c>
      <c r="D78" s="24">
        <v>0</v>
      </c>
      <c r="E78" s="24">
        <v>0</v>
      </c>
      <c r="F78" s="24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320</v>
      </c>
      <c r="L78" s="200">
        <v>0</v>
      </c>
      <c r="M78" s="200">
        <v>0</v>
      </c>
      <c r="N78" s="200">
        <v>0</v>
      </c>
      <c r="O78" s="200">
        <v>150</v>
      </c>
      <c r="P78" s="200">
        <v>0</v>
      </c>
    </row>
    <row r="79" spans="1:16">
      <c r="A79" t="s">
        <v>121</v>
      </c>
      <c r="C79" s="24">
        <v>34</v>
      </c>
      <c r="D79" s="24">
        <v>0</v>
      </c>
      <c r="E79" s="24">
        <v>0</v>
      </c>
      <c r="F79" s="24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320</v>
      </c>
      <c r="L79" s="200">
        <v>0</v>
      </c>
      <c r="M79" s="200">
        <v>0</v>
      </c>
      <c r="N79" s="200">
        <v>0</v>
      </c>
      <c r="O79" s="200">
        <v>150</v>
      </c>
      <c r="P79" s="200">
        <v>0</v>
      </c>
    </row>
    <row r="80" spans="1:16">
      <c r="A80" t="s">
        <v>122</v>
      </c>
      <c r="C80" s="24">
        <v>34</v>
      </c>
      <c r="D80" s="24">
        <v>0</v>
      </c>
      <c r="E80" s="24">
        <v>0</v>
      </c>
      <c r="F80" s="24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320</v>
      </c>
      <c r="L80" s="200">
        <v>0</v>
      </c>
      <c r="M80" s="200">
        <v>0</v>
      </c>
      <c r="N80" s="200">
        <v>0</v>
      </c>
      <c r="O80" s="200">
        <v>150</v>
      </c>
      <c r="P80" s="200">
        <v>0</v>
      </c>
    </row>
    <row r="81" spans="1:16">
      <c r="A81" t="s">
        <v>123</v>
      </c>
      <c r="C81" s="24">
        <v>34</v>
      </c>
      <c r="D81" s="24">
        <v>0</v>
      </c>
      <c r="E81" s="24">
        <v>0</v>
      </c>
      <c r="F81" s="24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320</v>
      </c>
      <c r="L81" s="200">
        <v>0</v>
      </c>
      <c r="M81" s="200">
        <v>0</v>
      </c>
      <c r="N81" s="200">
        <v>0</v>
      </c>
      <c r="O81" s="200">
        <v>150</v>
      </c>
      <c r="P81" s="200">
        <v>0</v>
      </c>
    </row>
    <row r="82" spans="1:16">
      <c r="A82" t="s">
        <v>124</v>
      </c>
      <c r="C82" s="24">
        <v>34</v>
      </c>
      <c r="D82" s="24">
        <v>0</v>
      </c>
      <c r="E82" s="24">
        <v>0</v>
      </c>
      <c r="F82" s="24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320</v>
      </c>
      <c r="L82" s="200">
        <v>0</v>
      </c>
      <c r="M82" s="200">
        <v>0</v>
      </c>
      <c r="N82" s="200">
        <v>0</v>
      </c>
      <c r="O82" s="200">
        <v>150</v>
      </c>
      <c r="P82" s="200">
        <v>0</v>
      </c>
    </row>
    <row r="83" spans="1:16">
      <c r="A83" t="s">
        <v>125</v>
      </c>
      <c r="C83" s="24">
        <v>34</v>
      </c>
      <c r="D83" s="24">
        <v>0</v>
      </c>
      <c r="E83" s="24">
        <v>0</v>
      </c>
      <c r="F83" s="24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320</v>
      </c>
      <c r="L83" s="200">
        <v>0</v>
      </c>
      <c r="M83" s="200">
        <v>0</v>
      </c>
      <c r="N83" s="200">
        <v>0</v>
      </c>
      <c r="O83" s="200">
        <v>150</v>
      </c>
      <c r="P83" s="200">
        <v>0</v>
      </c>
    </row>
    <row r="84" spans="1:16">
      <c r="A84" t="s">
        <v>126</v>
      </c>
      <c r="C84" s="24">
        <v>34</v>
      </c>
      <c r="D84" s="24">
        <v>0</v>
      </c>
      <c r="E84" s="24">
        <v>0</v>
      </c>
      <c r="F84" s="24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320</v>
      </c>
      <c r="L84" s="200">
        <v>0</v>
      </c>
      <c r="M84" s="200">
        <v>0</v>
      </c>
      <c r="N84" s="200">
        <v>0</v>
      </c>
      <c r="O84" s="200">
        <v>150</v>
      </c>
      <c r="P84" s="200">
        <v>0</v>
      </c>
    </row>
    <row r="85" spans="1:16">
      <c r="A85" t="s">
        <v>127</v>
      </c>
      <c r="C85" s="24">
        <v>36</v>
      </c>
      <c r="D85" s="24">
        <v>0</v>
      </c>
      <c r="E85" s="24">
        <v>0</v>
      </c>
      <c r="F85" s="24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320</v>
      </c>
      <c r="L85" s="200">
        <v>0</v>
      </c>
      <c r="M85" s="200">
        <v>0</v>
      </c>
      <c r="N85" s="200">
        <v>0</v>
      </c>
      <c r="O85" s="200">
        <v>150</v>
      </c>
      <c r="P85" s="200">
        <v>0</v>
      </c>
    </row>
    <row r="86" spans="1:16">
      <c r="A86" t="s">
        <v>128</v>
      </c>
      <c r="C86" s="24">
        <v>36</v>
      </c>
      <c r="D86" s="24">
        <v>0</v>
      </c>
      <c r="E86" s="24">
        <v>0</v>
      </c>
      <c r="F86" s="24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320</v>
      </c>
      <c r="L86" s="200">
        <v>0</v>
      </c>
      <c r="M86" s="200">
        <v>0</v>
      </c>
      <c r="N86" s="200">
        <v>0</v>
      </c>
      <c r="O86" s="200">
        <v>150</v>
      </c>
      <c r="P86" s="200">
        <v>0</v>
      </c>
    </row>
    <row r="87" spans="1:16">
      <c r="A87" t="s">
        <v>129</v>
      </c>
      <c r="C87" s="24">
        <v>36</v>
      </c>
      <c r="D87" s="24">
        <v>0</v>
      </c>
      <c r="E87" s="24">
        <v>0</v>
      </c>
      <c r="F87" s="24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320</v>
      </c>
      <c r="L87" s="200">
        <v>0</v>
      </c>
      <c r="M87" s="200">
        <v>0</v>
      </c>
      <c r="N87" s="200">
        <v>0</v>
      </c>
      <c r="O87" s="200">
        <v>150</v>
      </c>
      <c r="P87" s="200">
        <v>0</v>
      </c>
    </row>
    <row r="88" spans="1:16">
      <c r="A88" t="s">
        <v>130</v>
      </c>
      <c r="C88" s="24">
        <v>36</v>
      </c>
      <c r="D88" s="24">
        <v>0</v>
      </c>
      <c r="E88" s="24">
        <v>0</v>
      </c>
      <c r="F88" s="24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320</v>
      </c>
      <c r="L88" s="200">
        <v>0</v>
      </c>
      <c r="M88" s="200">
        <v>0</v>
      </c>
      <c r="N88" s="200">
        <v>0</v>
      </c>
      <c r="O88" s="200">
        <v>150</v>
      </c>
      <c r="P88" s="200">
        <v>0</v>
      </c>
    </row>
    <row r="89" spans="1:16">
      <c r="A89" t="s">
        <v>131</v>
      </c>
      <c r="C89" s="24">
        <v>36</v>
      </c>
      <c r="D89" s="24">
        <v>0</v>
      </c>
      <c r="E89" s="24">
        <v>0</v>
      </c>
      <c r="F89" s="24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320</v>
      </c>
      <c r="L89" s="200">
        <v>0</v>
      </c>
      <c r="M89" s="200">
        <v>0</v>
      </c>
      <c r="N89" s="200">
        <v>0</v>
      </c>
      <c r="O89" s="200">
        <v>150</v>
      </c>
      <c r="P89" s="200">
        <v>0</v>
      </c>
    </row>
    <row r="90" spans="1:16">
      <c r="A90" t="s">
        <v>132</v>
      </c>
      <c r="C90" s="24">
        <v>36</v>
      </c>
      <c r="D90" s="24">
        <v>0</v>
      </c>
      <c r="E90" s="24">
        <v>0</v>
      </c>
      <c r="F90" s="24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320</v>
      </c>
      <c r="L90" s="200">
        <v>0</v>
      </c>
      <c r="M90" s="200">
        <v>0</v>
      </c>
      <c r="N90" s="200">
        <v>0</v>
      </c>
      <c r="O90" s="200">
        <v>150</v>
      </c>
      <c r="P90" s="200">
        <v>0</v>
      </c>
    </row>
    <row r="91" spans="1:16">
      <c r="A91" t="s">
        <v>133</v>
      </c>
      <c r="C91" s="24">
        <v>36</v>
      </c>
      <c r="D91" s="24">
        <v>0</v>
      </c>
      <c r="E91" s="24">
        <v>0</v>
      </c>
      <c r="F91" s="24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320</v>
      </c>
      <c r="L91" s="200">
        <v>0</v>
      </c>
      <c r="M91" s="200">
        <v>0</v>
      </c>
      <c r="N91" s="200">
        <v>0</v>
      </c>
      <c r="O91" s="200">
        <v>150</v>
      </c>
      <c r="P91" s="200">
        <v>0</v>
      </c>
    </row>
    <row r="92" spans="1:16">
      <c r="A92" t="s">
        <v>134</v>
      </c>
      <c r="C92" s="24">
        <v>36</v>
      </c>
      <c r="D92" s="24">
        <v>0</v>
      </c>
      <c r="E92" s="24">
        <v>0</v>
      </c>
      <c r="F92" s="24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320</v>
      </c>
      <c r="L92" s="200">
        <v>0</v>
      </c>
      <c r="M92" s="200">
        <v>0</v>
      </c>
      <c r="N92" s="200">
        <v>0</v>
      </c>
      <c r="O92" s="200">
        <v>150</v>
      </c>
      <c r="P92" s="200">
        <v>0</v>
      </c>
    </row>
    <row r="93" spans="1:16">
      <c r="A93" t="s">
        <v>135</v>
      </c>
      <c r="C93" s="24">
        <v>36</v>
      </c>
      <c r="D93" s="24">
        <v>0</v>
      </c>
      <c r="E93" s="24">
        <v>0</v>
      </c>
      <c r="F93" s="24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320</v>
      </c>
      <c r="L93" s="200">
        <v>0</v>
      </c>
      <c r="M93" s="200">
        <v>0</v>
      </c>
      <c r="N93" s="200">
        <v>0</v>
      </c>
      <c r="O93" s="200">
        <v>150</v>
      </c>
      <c r="P93" s="200">
        <v>0</v>
      </c>
    </row>
    <row r="94" spans="1:16">
      <c r="A94" t="s">
        <v>136</v>
      </c>
      <c r="C94" s="24">
        <v>38</v>
      </c>
      <c r="D94" s="24">
        <v>0</v>
      </c>
      <c r="E94" s="24">
        <v>0</v>
      </c>
      <c r="F94" s="24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320</v>
      </c>
      <c r="L94" s="200">
        <v>0</v>
      </c>
      <c r="M94" s="200">
        <v>0</v>
      </c>
      <c r="N94" s="200">
        <v>0</v>
      </c>
      <c r="O94" s="200">
        <v>150</v>
      </c>
      <c r="P94" s="200">
        <v>0</v>
      </c>
    </row>
    <row r="95" spans="1:16">
      <c r="A95" t="s">
        <v>137</v>
      </c>
      <c r="C95" s="24">
        <v>38</v>
      </c>
      <c r="D95" s="24">
        <v>0</v>
      </c>
      <c r="E95" s="24">
        <v>0</v>
      </c>
      <c r="F95" s="24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320</v>
      </c>
      <c r="L95" s="200">
        <v>0</v>
      </c>
      <c r="M95" s="200">
        <v>0</v>
      </c>
      <c r="N95" s="200">
        <v>0</v>
      </c>
      <c r="O95" s="200">
        <v>150</v>
      </c>
      <c r="P95" s="200">
        <v>0</v>
      </c>
    </row>
    <row r="96" spans="1:16">
      <c r="A96" t="s">
        <v>138</v>
      </c>
      <c r="C96" s="24">
        <v>38</v>
      </c>
      <c r="D96" s="24">
        <v>0</v>
      </c>
      <c r="E96" s="24">
        <v>0</v>
      </c>
      <c r="F96" s="24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320</v>
      </c>
      <c r="L96" s="200">
        <v>0</v>
      </c>
      <c r="M96" s="200">
        <v>0</v>
      </c>
      <c r="N96" s="200">
        <v>0</v>
      </c>
      <c r="O96" s="200">
        <v>150</v>
      </c>
      <c r="P96" s="200">
        <v>0</v>
      </c>
    </row>
    <row r="97" spans="1:17">
      <c r="A97" t="s">
        <v>139</v>
      </c>
      <c r="C97" s="24">
        <v>38</v>
      </c>
      <c r="D97" s="24">
        <v>0</v>
      </c>
      <c r="E97" s="24">
        <v>0</v>
      </c>
      <c r="F97" s="24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320</v>
      </c>
      <c r="L97" s="200">
        <v>0</v>
      </c>
      <c r="M97" s="200">
        <v>0</v>
      </c>
      <c r="N97" s="200">
        <v>0</v>
      </c>
      <c r="O97" s="200">
        <v>150</v>
      </c>
      <c r="P97" s="200">
        <v>0</v>
      </c>
    </row>
    <row r="98" spans="1:17">
      <c r="A98" t="s">
        <v>140</v>
      </c>
      <c r="C98" s="24">
        <v>38</v>
      </c>
      <c r="D98" s="24">
        <v>0</v>
      </c>
      <c r="E98" s="24">
        <v>0</v>
      </c>
      <c r="F98" s="24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320</v>
      </c>
      <c r="L98" s="200">
        <v>0</v>
      </c>
      <c r="M98" s="200">
        <v>0</v>
      </c>
      <c r="N98" s="200">
        <v>0</v>
      </c>
      <c r="O98" s="200">
        <v>150</v>
      </c>
      <c r="P98" s="200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0.86375000000000002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2.75</v>
      </c>
      <c r="P99" s="114">
        <f t="shared" si="0"/>
        <v>0.19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6.69</v>
      </c>
      <c r="D3" s="200">
        <v>12.91</v>
      </c>
      <c r="E3" s="200">
        <v>0</v>
      </c>
      <c r="F3" s="200">
        <v>0</v>
      </c>
      <c r="G3" s="200">
        <v>31.29</v>
      </c>
      <c r="H3" s="200">
        <v>0</v>
      </c>
      <c r="I3" s="200">
        <v>0</v>
      </c>
      <c r="J3" s="200">
        <v>20.22</v>
      </c>
      <c r="K3" s="200">
        <v>237.37</v>
      </c>
      <c r="L3" s="200">
        <v>2.4300000000000002</v>
      </c>
      <c r="M3" s="200">
        <v>31.04</v>
      </c>
      <c r="N3" s="200">
        <v>1.94</v>
      </c>
      <c r="O3" s="200">
        <v>1.37</v>
      </c>
      <c r="P3" s="200">
        <v>0.93</v>
      </c>
      <c r="Q3" s="200">
        <v>0.94</v>
      </c>
      <c r="R3" s="200">
        <v>8.6199999999999992</v>
      </c>
      <c r="S3" s="200">
        <v>4.8499999999999996</v>
      </c>
      <c r="T3" s="200">
        <v>0</v>
      </c>
      <c r="U3" s="200">
        <v>2.3199999999999998</v>
      </c>
      <c r="V3" s="200">
        <v>4</v>
      </c>
      <c r="W3" s="200">
        <v>9.3800000000000008</v>
      </c>
      <c r="X3" s="200">
        <v>30.2</v>
      </c>
      <c r="Y3" s="200">
        <v>0</v>
      </c>
      <c r="Z3" s="200">
        <v>25.97</v>
      </c>
      <c r="AA3" s="200">
        <v>25.18</v>
      </c>
      <c r="AB3" s="200">
        <v>0</v>
      </c>
      <c r="AC3" s="200">
        <v>1.38</v>
      </c>
      <c r="AD3" s="200">
        <v>20.77</v>
      </c>
      <c r="AE3" s="200">
        <v>0</v>
      </c>
      <c r="AF3" s="200">
        <v>0</v>
      </c>
      <c r="AG3" s="200">
        <v>76.38</v>
      </c>
      <c r="AH3" s="200">
        <v>0</v>
      </c>
      <c r="AI3" s="200">
        <v>18.39</v>
      </c>
      <c r="AJ3" s="200">
        <v>0</v>
      </c>
      <c r="AK3" s="200">
        <v>-35</v>
      </c>
      <c r="AL3" s="200">
        <v>0</v>
      </c>
      <c r="AM3" s="200">
        <v>0</v>
      </c>
      <c r="AN3" s="200">
        <v>0</v>
      </c>
      <c r="AO3" s="200">
        <v>233.46</v>
      </c>
      <c r="AP3" s="200">
        <v>-18.329999999999998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6.69</v>
      </c>
      <c r="D4" s="200">
        <v>12.91</v>
      </c>
      <c r="E4" s="200">
        <v>0</v>
      </c>
      <c r="F4" s="200">
        <v>0</v>
      </c>
      <c r="G4" s="200">
        <v>31.29</v>
      </c>
      <c r="H4" s="200">
        <v>0</v>
      </c>
      <c r="I4" s="200">
        <v>0</v>
      </c>
      <c r="J4" s="200">
        <v>20.22</v>
      </c>
      <c r="K4" s="200">
        <v>237.37</v>
      </c>
      <c r="L4" s="200">
        <v>2.4300000000000002</v>
      </c>
      <c r="M4" s="200">
        <v>31.04</v>
      </c>
      <c r="N4" s="200">
        <v>1.94</v>
      </c>
      <c r="O4" s="200">
        <v>1.37</v>
      </c>
      <c r="P4" s="200">
        <v>0.93</v>
      </c>
      <c r="Q4" s="200">
        <v>0.94</v>
      </c>
      <c r="R4" s="200">
        <v>10.41</v>
      </c>
      <c r="S4" s="200">
        <v>4.8499999999999996</v>
      </c>
      <c r="T4" s="200">
        <v>0</v>
      </c>
      <c r="U4" s="200">
        <v>2.3199999999999998</v>
      </c>
      <c r="V4" s="200">
        <v>4</v>
      </c>
      <c r="W4" s="200">
        <v>9.59</v>
      </c>
      <c r="X4" s="200">
        <v>37.119999999999997</v>
      </c>
      <c r="Y4" s="200">
        <v>0</v>
      </c>
      <c r="Z4" s="200">
        <v>54.85</v>
      </c>
      <c r="AA4" s="200">
        <v>25.18</v>
      </c>
      <c r="AB4" s="200">
        <v>0</v>
      </c>
      <c r="AC4" s="200">
        <v>1.38</v>
      </c>
      <c r="AD4" s="200">
        <v>20.77</v>
      </c>
      <c r="AE4" s="200">
        <v>0</v>
      </c>
      <c r="AF4" s="200">
        <v>0</v>
      </c>
      <c r="AG4" s="200">
        <v>76.38</v>
      </c>
      <c r="AH4" s="200">
        <v>0</v>
      </c>
      <c r="AI4" s="200">
        <v>18.39</v>
      </c>
      <c r="AJ4" s="200">
        <v>0</v>
      </c>
      <c r="AK4" s="200">
        <v>-35</v>
      </c>
      <c r="AL4" s="200">
        <v>0</v>
      </c>
      <c r="AM4" s="200">
        <v>0</v>
      </c>
      <c r="AN4" s="200">
        <v>0</v>
      </c>
      <c r="AO4" s="200">
        <v>233.46</v>
      </c>
      <c r="AP4" s="200">
        <v>-18.329999999999998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6.69</v>
      </c>
      <c r="D5" s="200">
        <v>12.91</v>
      </c>
      <c r="E5" s="200">
        <v>0</v>
      </c>
      <c r="F5" s="200">
        <v>0</v>
      </c>
      <c r="G5" s="200">
        <v>31.29</v>
      </c>
      <c r="H5" s="200">
        <v>0</v>
      </c>
      <c r="I5" s="200">
        <v>0</v>
      </c>
      <c r="J5" s="200">
        <v>20.22</v>
      </c>
      <c r="K5" s="200">
        <v>237.37</v>
      </c>
      <c r="L5" s="200">
        <v>2.4300000000000002</v>
      </c>
      <c r="M5" s="200">
        <v>2.38</v>
      </c>
      <c r="N5" s="200">
        <v>1.94</v>
      </c>
      <c r="O5" s="200">
        <v>1.37</v>
      </c>
      <c r="P5" s="200">
        <v>0.93</v>
      </c>
      <c r="Q5" s="200">
        <v>0.94</v>
      </c>
      <c r="R5" s="200">
        <v>8.6199999999999992</v>
      </c>
      <c r="S5" s="200">
        <v>4.8499999999999996</v>
      </c>
      <c r="T5" s="200">
        <v>0</v>
      </c>
      <c r="U5" s="200">
        <v>2.3199999999999998</v>
      </c>
      <c r="V5" s="200">
        <v>3.8</v>
      </c>
      <c r="W5" s="200">
        <v>9.3800000000000008</v>
      </c>
      <c r="X5" s="200">
        <v>30.2</v>
      </c>
      <c r="Y5" s="200">
        <v>0</v>
      </c>
      <c r="Z5" s="200">
        <v>64.47</v>
      </c>
      <c r="AA5" s="200">
        <v>25.18</v>
      </c>
      <c r="AB5" s="200">
        <v>0</v>
      </c>
      <c r="AC5" s="200">
        <v>1.38</v>
      </c>
      <c r="AD5" s="200">
        <v>20.77</v>
      </c>
      <c r="AE5" s="200">
        <v>0</v>
      </c>
      <c r="AF5" s="200">
        <v>0</v>
      </c>
      <c r="AG5" s="200">
        <v>76.38</v>
      </c>
      <c r="AH5" s="200">
        <v>0</v>
      </c>
      <c r="AI5" s="200">
        <v>18.39</v>
      </c>
      <c r="AJ5" s="200">
        <v>0</v>
      </c>
      <c r="AK5" s="200">
        <v>-35</v>
      </c>
      <c r="AL5" s="200">
        <v>0</v>
      </c>
      <c r="AM5" s="200">
        <v>0</v>
      </c>
      <c r="AN5" s="200">
        <v>0</v>
      </c>
      <c r="AO5" s="200">
        <v>233.46</v>
      </c>
      <c r="AP5" s="200">
        <v>-18.329999999999998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6.69</v>
      </c>
      <c r="D6" s="200">
        <v>12.91</v>
      </c>
      <c r="E6" s="200">
        <v>0</v>
      </c>
      <c r="F6" s="200">
        <v>0</v>
      </c>
      <c r="G6" s="200">
        <v>31.29</v>
      </c>
      <c r="H6" s="200">
        <v>0</v>
      </c>
      <c r="I6" s="200">
        <v>0</v>
      </c>
      <c r="J6" s="200">
        <v>20.22</v>
      </c>
      <c r="K6" s="200">
        <v>237.37</v>
      </c>
      <c r="L6" s="200">
        <v>2.4300000000000002</v>
      </c>
      <c r="M6" s="200">
        <v>2.38</v>
      </c>
      <c r="N6" s="200">
        <v>1.94</v>
      </c>
      <c r="O6" s="200">
        <v>1.37</v>
      </c>
      <c r="P6" s="200">
        <v>0.93</v>
      </c>
      <c r="Q6" s="200">
        <v>0.94</v>
      </c>
      <c r="R6" s="200">
        <v>8.6199999999999992</v>
      </c>
      <c r="S6" s="200">
        <v>4.8499999999999996</v>
      </c>
      <c r="T6" s="200">
        <v>0</v>
      </c>
      <c r="U6" s="200">
        <v>2.3199999999999998</v>
      </c>
      <c r="V6" s="200">
        <v>4</v>
      </c>
      <c r="W6" s="200">
        <v>9.3800000000000008</v>
      </c>
      <c r="X6" s="200">
        <v>30.2</v>
      </c>
      <c r="Y6" s="200">
        <v>0</v>
      </c>
      <c r="Z6" s="200">
        <v>64.47</v>
      </c>
      <c r="AA6" s="200">
        <v>25.18</v>
      </c>
      <c r="AB6" s="200">
        <v>0</v>
      </c>
      <c r="AC6" s="200">
        <v>1.38</v>
      </c>
      <c r="AD6" s="200">
        <v>20.77</v>
      </c>
      <c r="AE6" s="200">
        <v>0</v>
      </c>
      <c r="AF6" s="200">
        <v>0</v>
      </c>
      <c r="AG6" s="200">
        <v>76.38</v>
      </c>
      <c r="AH6" s="200">
        <v>0</v>
      </c>
      <c r="AI6" s="200">
        <v>18.39</v>
      </c>
      <c r="AJ6" s="200">
        <v>0</v>
      </c>
      <c r="AK6" s="200">
        <v>-35</v>
      </c>
      <c r="AL6" s="200">
        <v>0</v>
      </c>
      <c r="AM6" s="200">
        <v>0</v>
      </c>
      <c r="AN6" s="200">
        <v>0</v>
      </c>
      <c r="AO6" s="200">
        <v>233.46</v>
      </c>
      <c r="AP6" s="200">
        <v>-18.329999999999998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6.69</v>
      </c>
      <c r="D7" s="200">
        <v>12.91</v>
      </c>
      <c r="E7" s="200">
        <v>0</v>
      </c>
      <c r="F7" s="200">
        <v>0</v>
      </c>
      <c r="G7" s="200">
        <v>31.29</v>
      </c>
      <c r="H7" s="200">
        <v>0</v>
      </c>
      <c r="I7" s="200">
        <v>0</v>
      </c>
      <c r="J7" s="200">
        <v>20.22</v>
      </c>
      <c r="K7" s="200">
        <v>237.37</v>
      </c>
      <c r="L7" s="200">
        <v>2.4300000000000002</v>
      </c>
      <c r="M7" s="200">
        <v>2.38</v>
      </c>
      <c r="N7" s="200">
        <v>1.94</v>
      </c>
      <c r="O7" s="200">
        <v>1.37</v>
      </c>
      <c r="P7" s="200">
        <v>0.93</v>
      </c>
      <c r="Q7" s="200">
        <v>0.94</v>
      </c>
      <c r="R7" s="200">
        <v>8.6199999999999992</v>
      </c>
      <c r="S7" s="200">
        <v>4.8499999999999996</v>
      </c>
      <c r="T7" s="200">
        <v>0</v>
      </c>
      <c r="U7" s="200">
        <v>2.3199999999999998</v>
      </c>
      <c r="V7" s="200">
        <v>4</v>
      </c>
      <c r="W7" s="200">
        <v>9.3800000000000008</v>
      </c>
      <c r="X7" s="200">
        <v>30.2</v>
      </c>
      <c r="Y7" s="200">
        <v>0</v>
      </c>
      <c r="Z7" s="200">
        <v>64.47</v>
      </c>
      <c r="AA7" s="200">
        <v>25.18</v>
      </c>
      <c r="AB7" s="200">
        <v>0</v>
      </c>
      <c r="AC7" s="200">
        <v>1.38</v>
      </c>
      <c r="AD7" s="200">
        <v>20.77</v>
      </c>
      <c r="AE7" s="200">
        <v>0</v>
      </c>
      <c r="AF7" s="200">
        <v>0</v>
      </c>
      <c r="AG7" s="200">
        <v>76.38</v>
      </c>
      <c r="AH7" s="200">
        <v>0</v>
      </c>
      <c r="AI7" s="200">
        <v>18.39</v>
      </c>
      <c r="AJ7" s="200">
        <v>0</v>
      </c>
      <c r="AK7" s="200">
        <v>-35</v>
      </c>
      <c r="AL7" s="200">
        <v>0</v>
      </c>
      <c r="AM7" s="200">
        <v>0</v>
      </c>
      <c r="AN7" s="200">
        <v>0</v>
      </c>
      <c r="AO7" s="200">
        <v>233.46</v>
      </c>
      <c r="AP7" s="200">
        <v>-18.329999999999998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6.69</v>
      </c>
      <c r="D8" s="200">
        <v>12.91</v>
      </c>
      <c r="E8" s="200">
        <v>0</v>
      </c>
      <c r="F8" s="200">
        <v>0</v>
      </c>
      <c r="G8" s="200">
        <v>31.29</v>
      </c>
      <c r="H8" s="200">
        <v>0</v>
      </c>
      <c r="I8" s="200">
        <v>0</v>
      </c>
      <c r="J8" s="200">
        <v>20.22</v>
      </c>
      <c r="K8" s="200">
        <v>237.37</v>
      </c>
      <c r="L8" s="200">
        <v>2.4300000000000002</v>
      </c>
      <c r="M8" s="200">
        <v>2.38</v>
      </c>
      <c r="N8" s="200">
        <v>1.94</v>
      </c>
      <c r="O8" s="200">
        <v>1.37</v>
      </c>
      <c r="P8" s="200">
        <v>0.93</v>
      </c>
      <c r="Q8" s="200">
        <v>0.94</v>
      </c>
      <c r="R8" s="200">
        <v>8.6199999999999992</v>
      </c>
      <c r="S8" s="200">
        <v>4.8499999999999996</v>
      </c>
      <c r="T8" s="200">
        <v>0</v>
      </c>
      <c r="U8" s="200">
        <v>2.3199999999999998</v>
      </c>
      <c r="V8" s="200">
        <v>4</v>
      </c>
      <c r="W8" s="200">
        <v>9.3800000000000008</v>
      </c>
      <c r="X8" s="200">
        <v>30.2</v>
      </c>
      <c r="Y8" s="200">
        <v>0</v>
      </c>
      <c r="Z8" s="200">
        <v>64.47</v>
      </c>
      <c r="AA8" s="200">
        <v>25.18</v>
      </c>
      <c r="AB8" s="200">
        <v>0</v>
      </c>
      <c r="AC8" s="200">
        <v>1.38</v>
      </c>
      <c r="AD8" s="200">
        <v>20.77</v>
      </c>
      <c r="AE8" s="200">
        <v>0</v>
      </c>
      <c r="AF8" s="200">
        <v>0</v>
      </c>
      <c r="AG8" s="200">
        <v>76.38</v>
      </c>
      <c r="AH8" s="200">
        <v>0</v>
      </c>
      <c r="AI8" s="200">
        <v>18.39</v>
      </c>
      <c r="AJ8" s="200">
        <v>0</v>
      </c>
      <c r="AK8" s="200">
        <v>-35</v>
      </c>
      <c r="AL8" s="200">
        <v>0</v>
      </c>
      <c r="AM8" s="200">
        <v>0</v>
      </c>
      <c r="AN8" s="200">
        <v>0</v>
      </c>
      <c r="AO8" s="200">
        <v>233.46</v>
      </c>
      <c r="AP8" s="200">
        <v>-18.329999999999998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6.69</v>
      </c>
      <c r="D9" s="200">
        <v>12.91</v>
      </c>
      <c r="E9" s="200">
        <v>0</v>
      </c>
      <c r="F9" s="200">
        <v>0</v>
      </c>
      <c r="G9" s="200">
        <v>31.29</v>
      </c>
      <c r="H9" s="200">
        <v>0</v>
      </c>
      <c r="I9" s="200">
        <v>0</v>
      </c>
      <c r="J9" s="200">
        <v>20.22</v>
      </c>
      <c r="K9" s="200">
        <v>237.37</v>
      </c>
      <c r="L9" s="200">
        <v>2.4300000000000002</v>
      </c>
      <c r="M9" s="200">
        <v>2.38</v>
      </c>
      <c r="N9" s="200">
        <v>1.94</v>
      </c>
      <c r="O9" s="200">
        <v>1.37</v>
      </c>
      <c r="P9" s="200">
        <v>0.93</v>
      </c>
      <c r="Q9" s="200">
        <v>0.94</v>
      </c>
      <c r="R9" s="200">
        <v>8.6199999999999992</v>
      </c>
      <c r="S9" s="200">
        <v>4.8499999999999996</v>
      </c>
      <c r="T9" s="200">
        <v>0</v>
      </c>
      <c r="U9" s="200">
        <v>2.3199999999999998</v>
      </c>
      <c r="V9" s="200">
        <v>4</v>
      </c>
      <c r="W9" s="200">
        <v>9.3800000000000008</v>
      </c>
      <c r="X9" s="200">
        <v>30.2</v>
      </c>
      <c r="Y9" s="200">
        <v>0</v>
      </c>
      <c r="Z9" s="200">
        <v>64.47</v>
      </c>
      <c r="AA9" s="200">
        <v>25.18</v>
      </c>
      <c r="AB9" s="200">
        <v>0</v>
      </c>
      <c r="AC9" s="200">
        <v>1.38</v>
      </c>
      <c r="AD9" s="200">
        <v>20.77</v>
      </c>
      <c r="AE9" s="200">
        <v>0</v>
      </c>
      <c r="AF9" s="200">
        <v>0</v>
      </c>
      <c r="AG9" s="200">
        <v>76.38</v>
      </c>
      <c r="AH9" s="200">
        <v>0</v>
      </c>
      <c r="AI9" s="200">
        <v>18.39</v>
      </c>
      <c r="AJ9" s="200">
        <v>0</v>
      </c>
      <c r="AK9" s="200">
        <v>-35</v>
      </c>
      <c r="AL9" s="200">
        <v>0</v>
      </c>
      <c r="AM9" s="200">
        <v>0</v>
      </c>
      <c r="AN9" s="200">
        <v>0</v>
      </c>
      <c r="AO9" s="200">
        <v>233.46</v>
      </c>
      <c r="AP9" s="200">
        <v>-18.329999999999998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6.69</v>
      </c>
      <c r="D10" s="200">
        <v>12.91</v>
      </c>
      <c r="E10" s="200">
        <v>0</v>
      </c>
      <c r="F10" s="200">
        <v>0</v>
      </c>
      <c r="G10" s="200">
        <v>31.29</v>
      </c>
      <c r="H10" s="200">
        <v>0</v>
      </c>
      <c r="I10" s="200">
        <v>0</v>
      </c>
      <c r="J10" s="200">
        <v>20.22</v>
      </c>
      <c r="K10" s="200">
        <v>237.37</v>
      </c>
      <c r="L10" s="200">
        <v>2.4300000000000002</v>
      </c>
      <c r="M10" s="200">
        <v>2.38</v>
      </c>
      <c r="N10" s="200">
        <v>1.94</v>
      </c>
      <c r="O10" s="200">
        <v>1.37</v>
      </c>
      <c r="P10" s="200">
        <v>0.93</v>
      </c>
      <c r="Q10" s="200">
        <v>0.94</v>
      </c>
      <c r="R10" s="200">
        <v>8.6199999999999992</v>
      </c>
      <c r="S10" s="200">
        <v>4.8499999999999996</v>
      </c>
      <c r="T10" s="200">
        <v>0</v>
      </c>
      <c r="U10" s="200">
        <v>2.3199999999999998</v>
      </c>
      <c r="V10" s="200">
        <v>4</v>
      </c>
      <c r="W10" s="200">
        <v>9.3800000000000008</v>
      </c>
      <c r="X10" s="200">
        <v>30.2</v>
      </c>
      <c r="Y10" s="200">
        <v>0</v>
      </c>
      <c r="Z10" s="200">
        <v>64.47</v>
      </c>
      <c r="AA10" s="200">
        <v>25.18</v>
      </c>
      <c r="AB10" s="200">
        <v>0</v>
      </c>
      <c r="AC10" s="200">
        <v>1.38</v>
      </c>
      <c r="AD10" s="200">
        <v>20.77</v>
      </c>
      <c r="AE10" s="200">
        <v>0</v>
      </c>
      <c r="AF10" s="200">
        <v>0</v>
      </c>
      <c r="AG10" s="200">
        <v>76.38</v>
      </c>
      <c r="AH10" s="200">
        <v>0</v>
      </c>
      <c r="AI10" s="200">
        <v>18.39</v>
      </c>
      <c r="AJ10" s="200">
        <v>0</v>
      </c>
      <c r="AK10" s="200">
        <v>-35</v>
      </c>
      <c r="AL10" s="200">
        <v>0</v>
      </c>
      <c r="AM10" s="200">
        <v>0</v>
      </c>
      <c r="AN10" s="200">
        <v>0</v>
      </c>
      <c r="AO10" s="200">
        <v>233.46</v>
      </c>
      <c r="AP10" s="200">
        <v>-18.329999999999998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6.69</v>
      </c>
      <c r="D11" s="200">
        <v>12.91</v>
      </c>
      <c r="E11" s="200">
        <v>0</v>
      </c>
      <c r="F11" s="200">
        <v>0</v>
      </c>
      <c r="G11" s="200">
        <v>31.29</v>
      </c>
      <c r="H11" s="200">
        <v>0</v>
      </c>
      <c r="I11" s="200">
        <v>0</v>
      </c>
      <c r="J11" s="200">
        <v>20.22</v>
      </c>
      <c r="K11" s="200">
        <v>237.37</v>
      </c>
      <c r="L11" s="200">
        <v>2.4300000000000002</v>
      </c>
      <c r="M11" s="200">
        <v>2.38</v>
      </c>
      <c r="N11" s="200">
        <v>1.94</v>
      </c>
      <c r="O11" s="200">
        <v>1.37</v>
      </c>
      <c r="P11" s="200">
        <v>0.93</v>
      </c>
      <c r="Q11" s="200">
        <v>0.94</v>
      </c>
      <c r="R11" s="200">
        <v>8.6199999999999992</v>
      </c>
      <c r="S11" s="200">
        <v>4.8499999999999996</v>
      </c>
      <c r="T11" s="200">
        <v>0</v>
      </c>
      <c r="U11" s="200">
        <v>2.3199999999999998</v>
      </c>
      <c r="V11" s="200">
        <v>4</v>
      </c>
      <c r="W11" s="200">
        <v>9.3800000000000008</v>
      </c>
      <c r="X11" s="200">
        <v>30.2</v>
      </c>
      <c r="Y11" s="200">
        <v>0</v>
      </c>
      <c r="Z11" s="200">
        <v>64.47</v>
      </c>
      <c r="AA11" s="200">
        <v>25.18</v>
      </c>
      <c r="AB11" s="200">
        <v>0</v>
      </c>
      <c r="AC11" s="200">
        <v>1.38</v>
      </c>
      <c r="AD11" s="200">
        <v>20.77</v>
      </c>
      <c r="AE11" s="200">
        <v>0</v>
      </c>
      <c r="AF11" s="200">
        <v>0</v>
      </c>
      <c r="AG11" s="200">
        <v>76.38</v>
      </c>
      <c r="AH11" s="200">
        <v>0</v>
      </c>
      <c r="AI11" s="200">
        <v>18.39</v>
      </c>
      <c r="AJ11" s="200">
        <v>0</v>
      </c>
      <c r="AK11" s="200">
        <v>-35</v>
      </c>
      <c r="AL11" s="200">
        <v>0</v>
      </c>
      <c r="AM11" s="200">
        <v>0</v>
      </c>
      <c r="AN11" s="200">
        <v>0</v>
      </c>
      <c r="AO11" s="200">
        <v>233.46</v>
      </c>
      <c r="AP11" s="200">
        <v>-18.329999999999998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6.69</v>
      </c>
      <c r="D12" s="200">
        <v>12.91</v>
      </c>
      <c r="E12" s="200">
        <v>0</v>
      </c>
      <c r="F12" s="200">
        <v>0</v>
      </c>
      <c r="G12" s="200">
        <v>31.29</v>
      </c>
      <c r="H12" s="200">
        <v>0</v>
      </c>
      <c r="I12" s="200">
        <v>0</v>
      </c>
      <c r="J12" s="200">
        <v>20.22</v>
      </c>
      <c r="K12" s="200">
        <v>237.37</v>
      </c>
      <c r="L12" s="200">
        <v>2.4300000000000002</v>
      </c>
      <c r="M12" s="200">
        <v>2.38</v>
      </c>
      <c r="N12" s="200">
        <v>1.94</v>
      </c>
      <c r="O12" s="200">
        <v>1.37</v>
      </c>
      <c r="P12" s="200">
        <v>0.93</v>
      </c>
      <c r="Q12" s="200">
        <v>0.94</v>
      </c>
      <c r="R12" s="200">
        <v>8.6199999999999992</v>
      </c>
      <c r="S12" s="200">
        <v>4.8499999999999996</v>
      </c>
      <c r="T12" s="200">
        <v>0</v>
      </c>
      <c r="U12" s="200">
        <v>2.3199999999999998</v>
      </c>
      <c r="V12" s="200">
        <v>4</v>
      </c>
      <c r="W12" s="200">
        <v>9.3800000000000008</v>
      </c>
      <c r="X12" s="200">
        <v>30.2</v>
      </c>
      <c r="Y12" s="200">
        <v>0</v>
      </c>
      <c r="Z12" s="200">
        <v>64.47</v>
      </c>
      <c r="AA12" s="200">
        <v>25.18</v>
      </c>
      <c r="AB12" s="200">
        <v>0</v>
      </c>
      <c r="AC12" s="200">
        <v>1.38</v>
      </c>
      <c r="AD12" s="200">
        <v>20.77</v>
      </c>
      <c r="AE12" s="200">
        <v>0</v>
      </c>
      <c r="AF12" s="200">
        <v>0</v>
      </c>
      <c r="AG12" s="200">
        <v>76.38</v>
      </c>
      <c r="AH12" s="200">
        <v>0</v>
      </c>
      <c r="AI12" s="200">
        <v>18.39</v>
      </c>
      <c r="AJ12" s="200">
        <v>0</v>
      </c>
      <c r="AK12" s="200">
        <v>-35</v>
      </c>
      <c r="AL12" s="200">
        <v>0</v>
      </c>
      <c r="AM12" s="200">
        <v>0</v>
      </c>
      <c r="AN12" s="200">
        <v>0</v>
      </c>
      <c r="AO12" s="200">
        <v>233.46</v>
      </c>
      <c r="AP12" s="200">
        <v>-18.329999999999998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6.69</v>
      </c>
      <c r="D13" s="200">
        <v>12.91</v>
      </c>
      <c r="E13" s="200">
        <v>0</v>
      </c>
      <c r="F13" s="200">
        <v>0</v>
      </c>
      <c r="G13" s="200">
        <v>31.29</v>
      </c>
      <c r="H13" s="200">
        <v>0</v>
      </c>
      <c r="I13" s="200">
        <v>0</v>
      </c>
      <c r="J13" s="200">
        <v>20.22</v>
      </c>
      <c r="K13" s="200">
        <v>237.37</v>
      </c>
      <c r="L13" s="200">
        <v>2.4300000000000002</v>
      </c>
      <c r="M13" s="200">
        <v>2.38</v>
      </c>
      <c r="N13" s="200">
        <v>1.94</v>
      </c>
      <c r="O13" s="200">
        <v>1.37</v>
      </c>
      <c r="P13" s="200">
        <v>0.93</v>
      </c>
      <c r="Q13" s="200">
        <v>0.94</v>
      </c>
      <c r="R13" s="200">
        <v>8.6199999999999992</v>
      </c>
      <c r="S13" s="200">
        <v>4.8499999999999996</v>
      </c>
      <c r="T13" s="200">
        <v>0</v>
      </c>
      <c r="U13" s="200">
        <v>2.3199999999999998</v>
      </c>
      <c r="V13" s="200">
        <v>4</v>
      </c>
      <c r="W13" s="200">
        <v>9.3800000000000008</v>
      </c>
      <c r="X13" s="200">
        <v>30.2</v>
      </c>
      <c r="Y13" s="200">
        <v>0</v>
      </c>
      <c r="Z13" s="200">
        <v>64.47</v>
      </c>
      <c r="AA13" s="200">
        <v>25.18</v>
      </c>
      <c r="AB13" s="200">
        <v>0</v>
      </c>
      <c r="AC13" s="200">
        <v>1.38</v>
      </c>
      <c r="AD13" s="200">
        <v>20.77</v>
      </c>
      <c r="AE13" s="200">
        <v>0</v>
      </c>
      <c r="AF13" s="200">
        <v>0</v>
      </c>
      <c r="AG13" s="200">
        <v>76.38</v>
      </c>
      <c r="AH13" s="200">
        <v>0</v>
      </c>
      <c r="AI13" s="200">
        <v>18.39</v>
      </c>
      <c r="AJ13" s="200">
        <v>0</v>
      </c>
      <c r="AK13" s="200">
        <v>-35</v>
      </c>
      <c r="AL13" s="200">
        <v>0</v>
      </c>
      <c r="AM13" s="200">
        <v>0</v>
      </c>
      <c r="AN13" s="200">
        <v>0</v>
      </c>
      <c r="AO13" s="200">
        <v>233.46</v>
      </c>
      <c r="AP13" s="200">
        <v>-18.329999999999998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6.69</v>
      </c>
      <c r="D14" s="200">
        <v>12.91</v>
      </c>
      <c r="E14" s="200">
        <v>0</v>
      </c>
      <c r="F14" s="200">
        <v>0</v>
      </c>
      <c r="G14" s="200">
        <v>31.29</v>
      </c>
      <c r="H14" s="200">
        <v>0</v>
      </c>
      <c r="I14" s="200">
        <v>0</v>
      </c>
      <c r="J14" s="200">
        <v>20.22</v>
      </c>
      <c r="K14" s="200">
        <v>237.37</v>
      </c>
      <c r="L14" s="200">
        <v>2.4300000000000002</v>
      </c>
      <c r="M14" s="200">
        <v>2.38</v>
      </c>
      <c r="N14" s="200">
        <v>1.94</v>
      </c>
      <c r="O14" s="200">
        <v>1.37</v>
      </c>
      <c r="P14" s="200">
        <v>0.93</v>
      </c>
      <c r="Q14" s="200">
        <v>0.94</v>
      </c>
      <c r="R14" s="200">
        <v>8.6199999999999992</v>
      </c>
      <c r="S14" s="200">
        <v>4.8499999999999996</v>
      </c>
      <c r="T14" s="200">
        <v>0</v>
      </c>
      <c r="U14" s="200">
        <v>2.3199999999999998</v>
      </c>
      <c r="V14" s="200">
        <v>4</v>
      </c>
      <c r="W14" s="200">
        <v>9.3800000000000008</v>
      </c>
      <c r="X14" s="200">
        <v>30.2</v>
      </c>
      <c r="Y14" s="200">
        <v>0</v>
      </c>
      <c r="Z14" s="200">
        <v>64.47</v>
      </c>
      <c r="AA14" s="200">
        <v>25.18</v>
      </c>
      <c r="AB14" s="200">
        <v>0</v>
      </c>
      <c r="AC14" s="200">
        <v>1.38</v>
      </c>
      <c r="AD14" s="200">
        <v>20.77</v>
      </c>
      <c r="AE14" s="200">
        <v>0</v>
      </c>
      <c r="AF14" s="200">
        <v>0</v>
      </c>
      <c r="AG14" s="200">
        <v>76.38</v>
      </c>
      <c r="AH14" s="200">
        <v>0</v>
      </c>
      <c r="AI14" s="200">
        <v>18.39</v>
      </c>
      <c r="AJ14" s="200">
        <v>0</v>
      </c>
      <c r="AK14" s="200">
        <v>-35</v>
      </c>
      <c r="AL14" s="200">
        <v>0</v>
      </c>
      <c r="AM14" s="200">
        <v>0</v>
      </c>
      <c r="AN14" s="200">
        <v>0</v>
      </c>
      <c r="AO14" s="200">
        <v>233.46</v>
      </c>
      <c r="AP14" s="200">
        <v>-18.329999999999998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6.69</v>
      </c>
      <c r="D15" s="200">
        <v>12.91</v>
      </c>
      <c r="E15" s="200">
        <v>0</v>
      </c>
      <c r="F15" s="200">
        <v>0</v>
      </c>
      <c r="G15" s="200">
        <v>31.29</v>
      </c>
      <c r="H15" s="200">
        <v>0</v>
      </c>
      <c r="I15" s="200">
        <v>0</v>
      </c>
      <c r="J15" s="200">
        <v>20.22</v>
      </c>
      <c r="K15" s="200">
        <v>237.37</v>
      </c>
      <c r="L15" s="200">
        <v>2.4300000000000002</v>
      </c>
      <c r="M15" s="200">
        <v>2.38</v>
      </c>
      <c r="N15" s="200">
        <v>1.94</v>
      </c>
      <c r="O15" s="200">
        <v>1.37</v>
      </c>
      <c r="P15" s="200">
        <v>0.93</v>
      </c>
      <c r="Q15" s="200">
        <v>0.94</v>
      </c>
      <c r="R15" s="200">
        <v>8.6199999999999992</v>
      </c>
      <c r="S15" s="200">
        <v>4.8499999999999996</v>
      </c>
      <c r="T15" s="200">
        <v>0</v>
      </c>
      <c r="U15" s="200">
        <v>2.3199999999999998</v>
      </c>
      <c r="V15" s="200">
        <v>4</v>
      </c>
      <c r="W15" s="200">
        <v>9.3800000000000008</v>
      </c>
      <c r="X15" s="200">
        <v>30.2</v>
      </c>
      <c r="Y15" s="200">
        <v>0</v>
      </c>
      <c r="Z15" s="200">
        <v>64.47</v>
      </c>
      <c r="AA15" s="200">
        <v>25.18</v>
      </c>
      <c r="AB15" s="200">
        <v>0</v>
      </c>
      <c r="AC15" s="200">
        <v>0.88</v>
      </c>
      <c r="AD15" s="200">
        <v>20.77</v>
      </c>
      <c r="AE15" s="200">
        <v>0</v>
      </c>
      <c r="AF15" s="200">
        <v>0</v>
      </c>
      <c r="AG15" s="200">
        <v>76.38</v>
      </c>
      <c r="AH15" s="200">
        <v>0</v>
      </c>
      <c r="AI15" s="200">
        <v>18.39</v>
      </c>
      <c r="AJ15" s="200">
        <v>0</v>
      </c>
      <c r="AK15" s="200">
        <v>-35</v>
      </c>
      <c r="AL15" s="200">
        <v>0</v>
      </c>
      <c r="AM15" s="200">
        <v>0</v>
      </c>
      <c r="AN15" s="200">
        <v>0</v>
      </c>
      <c r="AO15" s="200">
        <v>233.46</v>
      </c>
      <c r="AP15" s="200">
        <v>-18.329999999999998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6.69</v>
      </c>
      <c r="D16" s="200">
        <v>12.91</v>
      </c>
      <c r="E16" s="200">
        <v>0</v>
      </c>
      <c r="F16" s="200">
        <v>0</v>
      </c>
      <c r="G16" s="200">
        <v>31.29</v>
      </c>
      <c r="H16" s="200">
        <v>0</v>
      </c>
      <c r="I16" s="200">
        <v>0</v>
      </c>
      <c r="J16" s="200">
        <v>20.22</v>
      </c>
      <c r="K16" s="200">
        <v>237.37</v>
      </c>
      <c r="L16" s="200">
        <v>2.4300000000000002</v>
      </c>
      <c r="M16" s="200">
        <v>2.38</v>
      </c>
      <c r="N16" s="200">
        <v>1.94</v>
      </c>
      <c r="O16" s="200">
        <v>1.37</v>
      </c>
      <c r="P16" s="200">
        <v>0.93</v>
      </c>
      <c r="Q16" s="200">
        <v>0.94</v>
      </c>
      <c r="R16" s="200">
        <v>8.6199999999999992</v>
      </c>
      <c r="S16" s="200">
        <v>4.8499999999999996</v>
      </c>
      <c r="T16" s="200">
        <v>0</v>
      </c>
      <c r="U16" s="200">
        <v>2.3199999999999998</v>
      </c>
      <c r="V16" s="200">
        <v>4</v>
      </c>
      <c r="W16" s="200">
        <v>9.3800000000000008</v>
      </c>
      <c r="X16" s="200">
        <v>30.2</v>
      </c>
      <c r="Y16" s="200">
        <v>0</v>
      </c>
      <c r="Z16" s="200">
        <v>64.47</v>
      </c>
      <c r="AA16" s="200">
        <v>25.18</v>
      </c>
      <c r="AB16" s="200">
        <v>0</v>
      </c>
      <c r="AC16" s="200">
        <v>0.88</v>
      </c>
      <c r="AD16" s="200">
        <v>20.77</v>
      </c>
      <c r="AE16" s="200">
        <v>0</v>
      </c>
      <c r="AF16" s="200">
        <v>0</v>
      </c>
      <c r="AG16" s="200">
        <v>76.38</v>
      </c>
      <c r="AH16" s="200">
        <v>0</v>
      </c>
      <c r="AI16" s="200">
        <v>18.39</v>
      </c>
      <c r="AJ16" s="200">
        <v>0</v>
      </c>
      <c r="AK16" s="200">
        <v>-35</v>
      </c>
      <c r="AL16" s="200">
        <v>0</v>
      </c>
      <c r="AM16" s="200">
        <v>0</v>
      </c>
      <c r="AN16" s="200">
        <v>0</v>
      </c>
      <c r="AO16" s="200">
        <v>233.46</v>
      </c>
      <c r="AP16" s="200">
        <v>-18.329999999999998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6.69</v>
      </c>
      <c r="D17" s="200">
        <v>12.91</v>
      </c>
      <c r="E17" s="200">
        <v>0</v>
      </c>
      <c r="F17" s="200">
        <v>0</v>
      </c>
      <c r="G17" s="200">
        <v>31.29</v>
      </c>
      <c r="H17" s="200">
        <v>0</v>
      </c>
      <c r="I17" s="200">
        <v>0</v>
      </c>
      <c r="J17" s="200">
        <v>20.22</v>
      </c>
      <c r="K17" s="200">
        <v>237.37</v>
      </c>
      <c r="L17" s="200">
        <v>2.4300000000000002</v>
      </c>
      <c r="M17" s="200">
        <v>2.38</v>
      </c>
      <c r="N17" s="200">
        <v>1.94</v>
      </c>
      <c r="O17" s="200">
        <v>1.37</v>
      </c>
      <c r="P17" s="200">
        <v>0.93</v>
      </c>
      <c r="Q17" s="200">
        <v>0.94</v>
      </c>
      <c r="R17" s="200">
        <v>8.6199999999999992</v>
      </c>
      <c r="S17" s="200">
        <v>4.8499999999999996</v>
      </c>
      <c r="T17" s="200">
        <v>0</v>
      </c>
      <c r="U17" s="200">
        <v>2.3199999999999998</v>
      </c>
      <c r="V17" s="200">
        <v>4</v>
      </c>
      <c r="W17" s="200">
        <v>9.3800000000000008</v>
      </c>
      <c r="X17" s="200">
        <v>30.2</v>
      </c>
      <c r="Y17" s="200">
        <v>0</v>
      </c>
      <c r="Z17" s="200">
        <v>64.47</v>
      </c>
      <c r="AA17" s="200">
        <v>25.18</v>
      </c>
      <c r="AB17" s="200">
        <v>0</v>
      </c>
      <c r="AC17" s="200">
        <v>0.88</v>
      </c>
      <c r="AD17" s="200">
        <v>20.77</v>
      </c>
      <c r="AE17" s="200">
        <v>0</v>
      </c>
      <c r="AF17" s="200">
        <v>0</v>
      </c>
      <c r="AG17" s="200">
        <v>76.38</v>
      </c>
      <c r="AH17" s="200">
        <v>0</v>
      </c>
      <c r="AI17" s="200">
        <v>18.39</v>
      </c>
      <c r="AJ17" s="200">
        <v>0</v>
      </c>
      <c r="AK17" s="200">
        <v>-35</v>
      </c>
      <c r="AL17" s="200">
        <v>0</v>
      </c>
      <c r="AM17" s="200">
        <v>0</v>
      </c>
      <c r="AN17" s="200">
        <v>0</v>
      </c>
      <c r="AO17" s="200">
        <v>233.46</v>
      </c>
      <c r="AP17" s="200">
        <v>-18.329999999999998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6.69</v>
      </c>
      <c r="D18" s="200">
        <v>12.91</v>
      </c>
      <c r="E18" s="200">
        <v>0</v>
      </c>
      <c r="F18" s="200">
        <v>0</v>
      </c>
      <c r="G18" s="200">
        <v>31.29</v>
      </c>
      <c r="H18" s="200">
        <v>0</v>
      </c>
      <c r="I18" s="200">
        <v>0</v>
      </c>
      <c r="J18" s="200">
        <v>20.22</v>
      </c>
      <c r="K18" s="200">
        <v>237.37</v>
      </c>
      <c r="L18" s="200">
        <v>2.4300000000000002</v>
      </c>
      <c r="M18" s="200">
        <v>2.38</v>
      </c>
      <c r="N18" s="200">
        <v>1.94</v>
      </c>
      <c r="O18" s="200">
        <v>1.37</v>
      </c>
      <c r="P18" s="200">
        <v>0.93</v>
      </c>
      <c r="Q18" s="200">
        <v>0.94</v>
      </c>
      <c r="R18" s="200">
        <v>8.6199999999999992</v>
      </c>
      <c r="S18" s="200">
        <v>4.8499999999999996</v>
      </c>
      <c r="T18" s="200">
        <v>0</v>
      </c>
      <c r="U18" s="200">
        <v>2.3199999999999998</v>
      </c>
      <c r="V18" s="200">
        <v>4</v>
      </c>
      <c r="W18" s="200">
        <v>9.3800000000000008</v>
      </c>
      <c r="X18" s="200">
        <v>30.2</v>
      </c>
      <c r="Y18" s="200">
        <v>0</v>
      </c>
      <c r="Z18" s="200">
        <v>64.47</v>
      </c>
      <c r="AA18" s="200">
        <v>25.18</v>
      </c>
      <c r="AB18" s="200">
        <v>0</v>
      </c>
      <c r="AC18" s="200">
        <v>0.88</v>
      </c>
      <c r="AD18" s="200">
        <v>20.77</v>
      </c>
      <c r="AE18" s="200">
        <v>0</v>
      </c>
      <c r="AF18" s="200">
        <v>0</v>
      </c>
      <c r="AG18" s="200">
        <v>76.38</v>
      </c>
      <c r="AH18" s="200">
        <v>0</v>
      </c>
      <c r="AI18" s="200">
        <v>18.39</v>
      </c>
      <c r="AJ18" s="200">
        <v>0</v>
      </c>
      <c r="AK18" s="200">
        <v>-35</v>
      </c>
      <c r="AL18" s="200">
        <v>0</v>
      </c>
      <c r="AM18" s="200">
        <v>0</v>
      </c>
      <c r="AN18" s="200">
        <v>0</v>
      </c>
      <c r="AO18" s="200">
        <v>233.46</v>
      </c>
      <c r="AP18" s="200">
        <v>-18.329999999999998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6.69</v>
      </c>
      <c r="D19" s="200">
        <v>12.91</v>
      </c>
      <c r="E19" s="200">
        <v>0</v>
      </c>
      <c r="F19" s="200">
        <v>0</v>
      </c>
      <c r="G19" s="200">
        <v>31.29</v>
      </c>
      <c r="H19" s="200">
        <v>0</v>
      </c>
      <c r="I19" s="200">
        <v>0</v>
      </c>
      <c r="J19" s="200">
        <v>20.22</v>
      </c>
      <c r="K19" s="200">
        <v>237.37</v>
      </c>
      <c r="L19" s="200">
        <v>2.4300000000000002</v>
      </c>
      <c r="M19" s="200">
        <v>2.38</v>
      </c>
      <c r="N19" s="200">
        <v>1.94</v>
      </c>
      <c r="O19" s="200">
        <v>1.37</v>
      </c>
      <c r="P19" s="200">
        <v>0.93</v>
      </c>
      <c r="Q19" s="200">
        <v>0.94</v>
      </c>
      <c r="R19" s="200">
        <v>8.6199999999999992</v>
      </c>
      <c r="S19" s="200">
        <v>4.8499999999999996</v>
      </c>
      <c r="T19" s="200">
        <v>0</v>
      </c>
      <c r="U19" s="200">
        <v>2.3199999999999998</v>
      </c>
      <c r="V19" s="200">
        <v>4</v>
      </c>
      <c r="W19" s="200">
        <v>9.3800000000000008</v>
      </c>
      <c r="X19" s="200">
        <v>25.3</v>
      </c>
      <c r="Y19" s="200">
        <v>0</v>
      </c>
      <c r="Z19" s="200">
        <v>64.47</v>
      </c>
      <c r="AA19" s="200">
        <v>25.18</v>
      </c>
      <c r="AB19" s="200">
        <v>0</v>
      </c>
      <c r="AC19" s="200">
        <v>0.88</v>
      </c>
      <c r="AD19" s="200">
        <v>20.77</v>
      </c>
      <c r="AE19" s="200">
        <v>0</v>
      </c>
      <c r="AF19" s="200">
        <v>0</v>
      </c>
      <c r="AG19" s="200">
        <v>76.38</v>
      </c>
      <c r="AH19" s="200">
        <v>0</v>
      </c>
      <c r="AI19" s="200">
        <v>18.39</v>
      </c>
      <c r="AJ19" s="200">
        <v>0</v>
      </c>
      <c r="AK19" s="200">
        <v>-35</v>
      </c>
      <c r="AL19" s="200">
        <v>0</v>
      </c>
      <c r="AM19" s="200">
        <v>0</v>
      </c>
      <c r="AN19" s="200">
        <v>0</v>
      </c>
      <c r="AO19" s="200">
        <v>233.46</v>
      </c>
      <c r="AP19" s="200">
        <v>-18.329999999999998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6.69</v>
      </c>
      <c r="D20" s="200">
        <v>12.91</v>
      </c>
      <c r="E20" s="200">
        <v>0</v>
      </c>
      <c r="F20" s="200">
        <v>0</v>
      </c>
      <c r="G20" s="200">
        <v>31.29</v>
      </c>
      <c r="H20" s="200">
        <v>0</v>
      </c>
      <c r="I20" s="200">
        <v>0</v>
      </c>
      <c r="J20" s="200">
        <v>20.22</v>
      </c>
      <c r="K20" s="200">
        <v>237.37</v>
      </c>
      <c r="L20" s="200">
        <v>2.4300000000000002</v>
      </c>
      <c r="M20" s="200">
        <v>2.38</v>
      </c>
      <c r="N20" s="200">
        <v>1.94</v>
      </c>
      <c r="O20" s="200">
        <v>1.37</v>
      </c>
      <c r="P20" s="200">
        <v>0.93</v>
      </c>
      <c r="Q20" s="200">
        <v>0.94</v>
      </c>
      <c r="R20" s="200">
        <v>8.6199999999999992</v>
      </c>
      <c r="S20" s="200">
        <v>4.8499999999999996</v>
      </c>
      <c r="T20" s="200">
        <v>0</v>
      </c>
      <c r="U20" s="200">
        <v>2.3199999999999998</v>
      </c>
      <c r="V20" s="200">
        <v>4</v>
      </c>
      <c r="W20" s="200">
        <v>9.3800000000000008</v>
      </c>
      <c r="X20" s="200">
        <v>20.7</v>
      </c>
      <c r="Y20" s="200">
        <v>0</v>
      </c>
      <c r="Z20" s="200">
        <v>64.47</v>
      </c>
      <c r="AA20" s="200">
        <v>25.18</v>
      </c>
      <c r="AB20" s="200">
        <v>0</v>
      </c>
      <c r="AC20" s="200">
        <v>0.88</v>
      </c>
      <c r="AD20" s="200">
        <v>20.77</v>
      </c>
      <c r="AE20" s="200">
        <v>0</v>
      </c>
      <c r="AF20" s="200">
        <v>0</v>
      </c>
      <c r="AG20" s="200">
        <v>76.38</v>
      </c>
      <c r="AH20" s="200">
        <v>0</v>
      </c>
      <c r="AI20" s="200">
        <v>18.39</v>
      </c>
      <c r="AJ20" s="200">
        <v>0</v>
      </c>
      <c r="AK20" s="200">
        <v>-35</v>
      </c>
      <c r="AL20" s="200">
        <v>0</v>
      </c>
      <c r="AM20" s="200">
        <v>0</v>
      </c>
      <c r="AN20" s="200">
        <v>0</v>
      </c>
      <c r="AO20" s="200">
        <v>225.68</v>
      </c>
      <c r="AP20" s="200">
        <v>-30.55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6.69</v>
      </c>
      <c r="D21" s="200">
        <v>12.91</v>
      </c>
      <c r="E21" s="200">
        <v>0</v>
      </c>
      <c r="F21" s="200">
        <v>0</v>
      </c>
      <c r="G21" s="200">
        <v>31.29</v>
      </c>
      <c r="H21" s="200">
        <v>0</v>
      </c>
      <c r="I21" s="200">
        <v>0</v>
      </c>
      <c r="J21" s="200">
        <v>20.22</v>
      </c>
      <c r="K21" s="200">
        <v>237.37</v>
      </c>
      <c r="L21" s="200">
        <v>2.4300000000000002</v>
      </c>
      <c r="M21" s="200">
        <v>2.38</v>
      </c>
      <c r="N21" s="200">
        <v>1.94</v>
      </c>
      <c r="O21" s="200">
        <v>1.37</v>
      </c>
      <c r="P21" s="200">
        <v>0.93</v>
      </c>
      <c r="Q21" s="200">
        <v>0.94</v>
      </c>
      <c r="R21" s="200">
        <v>8.6199999999999992</v>
      </c>
      <c r="S21" s="200">
        <v>4.8499999999999996</v>
      </c>
      <c r="T21" s="200">
        <v>0</v>
      </c>
      <c r="U21" s="200">
        <v>2.3199999999999998</v>
      </c>
      <c r="V21" s="200">
        <v>4</v>
      </c>
      <c r="W21" s="200">
        <v>9.3800000000000008</v>
      </c>
      <c r="X21" s="200">
        <v>20.7</v>
      </c>
      <c r="Y21" s="200">
        <v>0</v>
      </c>
      <c r="Z21" s="200">
        <v>64.47</v>
      </c>
      <c r="AA21" s="200">
        <v>25.18</v>
      </c>
      <c r="AB21" s="200">
        <v>0</v>
      </c>
      <c r="AC21" s="200">
        <v>0.88</v>
      </c>
      <c r="AD21" s="200">
        <v>20.77</v>
      </c>
      <c r="AE21" s="200">
        <v>0</v>
      </c>
      <c r="AF21" s="200">
        <v>0</v>
      </c>
      <c r="AG21" s="200">
        <v>76.38</v>
      </c>
      <c r="AH21" s="200">
        <v>0</v>
      </c>
      <c r="AI21" s="200">
        <v>18.39</v>
      </c>
      <c r="AJ21" s="200">
        <v>0</v>
      </c>
      <c r="AK21" s="200">
        <v>-35</v>
      </c>
      <c r="AL21" s="200">
        <v>0</v>
      </c>
      <c r="AM21" s="200">
        <v>0</v>
      </c>
      <c r="AN21" s="200">
        <v>0</v>
      </c>
      <c r="AO21" s="200">
        <v>225.68</v>
      </c>
      <c r="AP21" s="200">
        <v>-30.55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6.69</v>
      </c>
      <c r="D22" s="200">
        <v>12.91</v>
      </c>
      <c r="E22" s="200">
        <v>0</v>
      </c>
      <c r="F22" s="200">
        <v>0</v>
      </c>
      <c r="G22" s="200">
        <v>31.29</v>
      </c>
      <c r="H22" s="200">
        <v>0</v>
      </c>
      <c r="I22" s="200">
        <v>0</v>
      </c>
      <c r="J22" s="200">
        <v>20.22</v>
      </c>
      <c r="K22" s="200">
        <v>237.37</v>
      </c>
      <c r="L22" s="200">
        <v>2.4300000000000002</v>
      </c>
      <c r="M22" s="200">
        <v>2.38</v>
      </c>
      <c r="N22" s="200">
        <v>1.94</v>
      </c>
      <c r="O22" s="200">
        <v>1.37</v>
      </c>
      <c r="P22" s="200">
        <v>0.93</v>
      </c>
      <c r="Q22" s="200">
        <v>0.94</v>
      </c>
      <c r="R22" s="200">
        <v>8.6199999999999992</v>
      </c>
      <c r="S22" s="200">
        <v>4.8499999999999996</v>
      </c>
      <c r="T22" s="200">
        <v>0</v>
      </c>
      <c r="U22" s="200">
        <v>2.3199999999999998</v>
      </c>
      <c r="V22" s="200">
        <v>4</v>
      </c>
      <c r="W22" s="200">
        <v>9.3800000000000008</v>
      </c>
      <c r="X22" s="200">
        <v>20.7</v>
      </c>
      <c r="Y22" s="200">
        <v>0</v>
      </c>
      <c r="Z22" s="200">
        <v>64.47</v>
      </c>
      <c r="AA22" s="200">
        <v>25.18</v>
      </c>
      <c r="AB22" s="200">
        <v>0</v>
      </c>
      <c r="AC22" s="200">
        <v>0.88</v>
      </c>
      <c r="AD22" s="200">
        <v>20.77</v>
      </c>
      <c r="AE22" s="200">
        <v>0</v>
      </c>
      <c r="AF22" s="200">
        <v>0</v>
      </c>
      <c r="AG22" s="200">
        <v>76.38</v>
      </c>
      <c r="AH22" s="200">
        <v>0</v>
      </c>
      <c r="AI22" s="200">
        <v>18.39</v>
      </c>
      <c r="AJ22" s="200">
        <v>0</v>
      </c>
      <c r="AK22" s="200">
        <v>-35</v>
      </c>
      <c r="AL22" s="200">
        <v>0</v>
      </c>
      <c r="AM22" s="200">
        <v>0</v>
      </c>
      <c r="AN22" s="200">
        <v>0</v>
      </c>
      <c r="AO22" s="200">
        <v>225.68</v>
      </c>
      <c r="AP22" s="200">
        <v>-30.55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6.69</v>
      </c>
      <c r="D23" s="200">
        <v>12.91</v>
      </c>
      <c r="E23" s="200">
        <v>0</v>
      </c>
      <c r="F23" s="200">
        <v>0</v>
      </c>
      <c r="G23" s="200">
        <v>31.29</v>
      </c>
      <c r="H23" s="200">
        <v>0</v>
      </c>
      <c r="I23" s="200">
        <v>0</v>
      </c>
      <c r="J23" s="200">
        <v>20.22</v>
      </c>
      <c r="K23" s="200">
        <v>208.49</v>
      </c>
      <c r="L23" s="200">
        <v>2.4300000000000002</v>
      </c>
      <c r="M23" s="200">
        <v>2.38</v>
      </c>
      <c r="N23" s="200">
        <v>1.94</v>
      </c>
      <c r="O23" s="200">
        <v>1.37</v>
      </c>
      <c r="P23" s="200">
        <v>0.93</v>
      </c>
      <c r="Q23" s="200">
        <v>0.94</v>
      </c>
      <c r="R23" s="200">
        <v>8.6199999999999992</v>
      </c>
      <c r="S23" s="200">
        <v>4.8499999999999996</v>
      </c>
      <c r="T23" s="200">
        <v>0</v>
      </c>
      <c r="U23" s="200">
        <v>2.3199999999999998</v>
      </c>
      <c r="V23" s="200">
        <v>6.23</v>
      </c>
      <c r="W23" s="200">
        <v>0.76</v>
      </c>
      <c r="X23" s="200">
        <v>2.0699999999999998</v>
      </c>
      <c r="Y23" s="200">
        <v>0</v>
      </c>
      <c r="Z23" s="200">
        <v>36.32</v>
      </c>
      <c r="AA23" s="200">
        <v>25.18</v>
      </c>
      <c r="AB23" s="200">
        <v>0</v>
      </c>
      <c r="AC23" s="200">
        <v>0.88</v>
      </c>
      <c r="AD23" s="200">
        <v>20.77</v>
      </c>
      <c r="AE23" s="200">
        <v>0</v>
      </c>
      <c r="AF23" s="200">
        <v>0</v>
      </c>
      <c r="AG23" s="200">
        <v>76.38</v>
      </c>
      <c r="AH23" s="200">
        <v>0</v>
      </c>
      <c r="AI23" s="200">
        <v>18.39</v>
      </c>
      <c r="AJ23" s="200">
        <v>0</v>
      </c>
      <c r="AK23" s="200">
        <v>-35</v>
      </c>
      <c r="AL23" s="200">
        <v>0</v>
      </c>
      <c r="AM23" s="200">
        <v>0</v>
      </c>
      <c r="AN23" s="200">
        <v>0</v>
      </c>
      <c r="AO23" s="200">
        <v>225.68</v>
      </c>
      <c r="AP23" s="200">
        <v>-30.55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6.69</v>
      </c>
      <c r="D24" s="200">
        <v>12.91</v>
      </c>
      <c r="E24" s="200">
        <v>0</v>
      </c>
      <c r="F24" s="200">
        <v>0</v>
      </c>
      <c r="G24" s="200">
        <v>31.29</v>
      </c>
      <c r="H24" s="200">
        <v>0</v>
      </c>
      <c r="I24" s="200">
        <v>0</v>
      </c>
      <c r="J24" s="200">
        <v>20.22</v>
      </c>
      <c r="K24" s="200">
        <v>150.74</v>
      </c>
      <c r="L24" s="200">
        <v>0.23</v>
      </c>
      <c r="M24" s="200">
        <v>2.38</v>
      </c>
      <c r="N24" s="200">
        <v>1.94</v>
      </c>
      <c r="O24" s="200">
        <v>1.37</v>
      </c>
      <c r="P24" s="200">
        <v>0.93</v>
      </c>
      <c r="Q24" s="200">
        <v>0.18</v>
      </c>
      <c r="R24" s="200">
        <v>0.69</v>
      </c>
      <c r="S24" s="200">
        <v>0.44</v>
      </c>
      <c r="T24" s="200">
        <v>0</v>
      </c>
      <c r="U24" s="200">
        <v>2.3199999999999998</v>
      </c>
      <c r="V24" s="200">
        <v>3.29</v>
      </c>
      <c r="W24" s="200">
        <v>0.76</v>
      </c>
      <c r="X24" s="200">
        <v>2.0699999999999998</v>
      </c>
      <c r="Y24" s="200">
        <v>0</v>
      </c>
      <c r="Z24" s="200">
        <v>14.51</v>
      </c>
      <c r="AA24" s="200">
        <v>10.76</v>
      </c>
      <c r="AB24" s="200">
        <v>0</v>
      </c>
      <c r="AC24" s="200">
        <v>0.88</v>
      </c>
      <c r="AD24" s="200">
        <v>20.77</v>
      </c>
      <c r="AE24" s="200">
        <v>0</v>
      </c>
      <c r="AF24" s="200">
        <v>0</v>
      </c>
      <c r="AG24" s="200">
        <v>76.38</v>
      </c>
      <c r="AH24" s="200">
        <v>0</v>
      </c>
      <c r="AI24" s="200">
        <v>18.39</v>
      </c>
      <c r="AJ24" s="200">
        <v>0</v>
      </c>
      <c r="AK24" s="200">
        <v>-35</v>
      </c>
      <c r="AL24" s="200">
        <v>0</v>
      </c>
      <c r="AM24" s="200">
        <v>0</v>
      </c>
      <c r="AN24" s="200">
        <v>0</v>
      </c>
      <c r="AO24" s="200">
        <v>225.68</v>
      </c>
      <c r="AP24" s="200">
        <v>-30.55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6.69</v>
      </c>
      <c r="D25" s="200">
        <v>12.91</v>
      </c>
      <c r="E25" s="200">
        <v>0</v>
      </c>
      <c r="F25" s="200">
        <v>0</v>
      </c>
      <c r="G25" s="200">
        <v>31.29</v>
      </c>
      <c r="H25" s="200">
        <v>0</v>
      </c>
      <c r="I25" s="200">
        <v>0</v>
      </c>
      <c r="J25" s="200">
        <v>20.22</v>
      </c>
      <c r="K25" s="200">
        <v>92.98</v>
      </c>
      <c r="L25" s="200">
        <v>0.23</v>
      </c>
      <c r="M25" s="200">
        <v>2.38</v>
      </c>
      <c r="N25" s="200">
        <v>1.94</v>
      </c>
      <c r="O25" s="200">
        <v>1.37</v>
      </c>
      <c r="P25" s="200">
        <v>0.93</v>
      </c>
      <c r="Q25" s="200">
        <v>0.18</v>
      </c>
      <c r="R25" s="200">
        <v>0.7</v>
      </c>
      <c r="S25" s="200">
        <v>0.43</v>
      </c>
      <c r="T25" s="200">
        <v>0</v>
      </c>
      <c r="U25" s="200">
        <v>2.3199999999999998</v>
      </c>
      <c r="V25" s="200">
        <v>0.61</v>
      </c>
      <c r="W25" s="200">
        <v>0.76</v>
      </c>
      <c r="X25" s="200">
        <v>2.0699999999999998</v>
      </c>
      <c r="Y25" s="200">
        <v>0</v>
      </c>
      <c r="Z25" s="200">
        <v>4.57</v>
      </c>
      <c r="AA25" s="200">
        <v>1.48</v>
      </c>
      <c r="AB25" s="200">
        <v>0</v>
      </c>
      <c r="AC25" s="200">
        <v>0.88</v>
      </c>
      <c r="AD25" s="200">
        <v>20.77</v>
      </c>
      <c r="AE25" s="200">
        <v>0</v>
      </c>
      <c r="AF25" s="200">
        <v>0</v>
      </c>
      <c r="AG25" s="200">
        <v>76.38</v>
      </c>
      <c r="AH25" s="200">
        <v>0</v>
      </c>
      <c r="AI25" s="200">
        <v>18.39</v>
      </c>
      <c r="AJ25" s="200">
        <v>0</v>
      </c>
      <c r="AK25" s="200">
        <v>-35</v>
      </c>
      <c r="AL25" s="200">
        <v>0</v>
      </c>
      <c r="AM25" s="200">
        <v>0</v>
      </c>
      <c r="AN25" s="200">
        <v>0</v>
      </c>
      <c r="AO25" s="200">
        <v>145.13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6.69</v>
      </c>
      <c r="D26" s="200">
        <v>12.91</v>
      </c>
      <c r="E26" s="200">
        <v>0</v>
      </c>
      <c r="F26" s="200">
        <v>0</v>
      </c>
      <c r="G26" s="200">
        <v>31.29</v>
      </c>
      <c r="H26" s="200">
        <v>0</v>
      </c>
      <c r="I26" s="200">
        <v>0</v>
      </c>
      <c r="J26" s="200">
        <v>20.22</v>
      </c>
      <c r="K26" s="200">
        <v>18.96</v>
      </c>
      <c r="L26" s="200">
        <v>0.23</v>
      </c>
      <c r="M26" s="200">
        <v>2.38</v>
      </c>
      <c r="N26" s="200">
        <v>1.94</v>
      </c>
      <c r="O26" s="200">
        <v>1.37</v>
      </c>
      <c r="P26" s="200">
        <v>0.93</v>
      </c>
      <c r="Q26" s="200">
        <v>0.18</v>
      </c>
      <c r="R26" s="200">
        <v>0.7</v>
      </c>
      <c r="S26" s="200">
        <v>0.43</v>
      </c>
      <c r="T26" s="200">
        <v>0</v>
      </c>
      <c r="U26" s="200">
        <v>2.3199999999999998</v>
      </c>
      <c r="V26" s="200">
        <v>0.34</v>
      </c>
      <c r="W26" s="200">
        <v>0.76</v>
      </c>
      <c r="X26" s="200">
        <v>0</v>
      </c>
      <c r="Y26" s="200">
        <v>0</v>
      </c>
      <c r="Z26" s="200">
        <v>4.57</v>
      </c>
      <c r="AA26" s="200">
        <v>1.48</v>
      </c>
      <c r="AB26" s="200">
        <v>0</v>
      </c>
      <c r="AC26" s="200">
        <v>0.88</v>
      </c>
      <c r="AD26" s="200">
        <v>20.77</v>
      </c>
      <c r="AE26" s="200">
        <v>0</v>
      </c>
      <c r="AF26" s="200">
        <v>0</v>
      </c>
      <c r="AG26" s="200">
        <v>76.38</v>
      </c>
      <c r="AH26" s="200">
        <v>0</v>
      </c>
      <c r="AI26" s="200">
        <v>18.39</v>
      </c>
      <c r="AJ26" s="200">
        <v>0</v>
      </c>
      <c r="AK26" s="200">
        <v>-35</v>
      </c>
      <c r="AL26" s="200">
        <v>0</v>
      </c>
      <c r="AM26" s="200">
        <v>0</v>
      </c>
      <c r="AN26" s="200">
        <v>0</v>
      </c>
      <c r="AO26" s="200">
        <v>145.13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6.69</v>
      </c>
      <c r="D27" s="200">
        <v>12.91</v>
      </c>
      <c r="E27" s="200">
        <v>0</v>
      </c>
      <c r="F27" s="200">
        <v>0</v>
      </c>
      <c r="G27" s="200">
        <v>31.29</v>
      </c>
      <c r="H27" s="200">
        <v>0</v>
      </c>
      <c r="I27" s="200">
        <v>0</v>
      </c>
      <c r="J27" s="200">
        <v>20.22</v>
      </c>
      <c r="K27" s="200">
        <v>18.96</v>
      </c>
      <c r="L27" s="200">
        <v>0.23</v>
      </c>
      <c r="M27" s="200">
        <v>2.38</v>
      </c>
      <c r="N27" s="200">
        <v>1.94</v>
      </c>
      <c r="O27" s="200">
        <v>1.37</v>
      </c>
      <c r="P27" s="200">
        <v>0.93</v>
      </c>
      <c r="Q27" s="200">
        <v>0.18</v>
      </c>
      <c r="R27" s="200">
        <v>1.59</v>
      </c>
      <c r="S27" s="200">
        <v>0.66</v>
      </c>
      <c r="T27" s="200">
        <v>0</v>
      </c>
      <c r="U27" s="200">
        <v>2.3199999999999998</v>
      </c>
      <c r="V27" s="200">
        <v>0.34</v>
      </c>
      <c r="W27" s="200">
        <v>0.76</v>
      </c>
      <c r="X27" s="200">
        <v>2.0699999999999998</v>
      </c>
      <c r="Y27" s="200">
        <v>0</v>
      </c>
      <c r="Z27" s="200">
        <v>9.9499999999999993</v>
      </c>
      <c r="AA27" s="200">
        <v>3.84</v>
      </c>
      <c r="AB27" s="200">
        <v>0</v>
      </c>
      <c r="AC27" s="200">
        <v>1.38</v>
      </c>
      <c r="AD27" s="200">
        <v>20.77</v>
      </c>
      <c r="AE27" s="200">
        <v>0</v>
      </c>
      <c r="AF27" s="200">
        <v>0</v>
      </c>
      <c r="AG27" s="200">
        <v>76.38</v>
      </c>
      <c r="AH27" s="200">
        <v>0</v>
      </c>
      <c r="AI27" s="200">
        <v>18.39</v>
      </c>
      <c r="AJ27" s="200">
        <v>0</v>
      </c>
      <c r="AK27" s="200">
        <v>-32.549999999999997</v>
      </c>
      <c r="AL27" s="200">
        <v>0</v>
      </c>
      <c r="AM27" s="200">
        <v>0</v>
      </c>
      <c r="AN27" s="200">
        <v>0</v>
      </c>
      <c r="AO27" s="200">
        <v>95.13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6.69</v>
      </c>
      <c r="D28" s="200">
        <v>12.91</v>
      </c>
      <c r="E28" s="200">
        <v>0</v>
      </c>
      <c r="F28" s="200">
        <v>0</v>
      </c>
      <c r="G28" s="200">
        <v>31.29</v>
      </c>
      <c r="H28" s="200">
        <v>0</v>
      </c>
      <c r="I28" s="200">
        <v>0</v>
      </c>
      <c r="J28" s="200">
        <v>20.22</v>
      </c>
      <c r="K28" s="200">
        <v>18.96</v>
      </c>
      <c r="L28" s="200">
        <v>0.23</v>
      </c>
      <c r="M28" s="200">
        <v>2.38</v>
      </c>
      <c r="N28" s="200">
        <v>1.94</v>
      </c>
      <c r="O28" s="200">
        <v>1.37</v>
      </c>
      <c r="P28" s="200">
        <v>0.93</v>
      </c>
      <c r="Q28" s="200">
        <v>0.18</v>
      </c>
      <c r="R28" s="200">
        <v>0.7</v>
      </c>
      <c r="S28" s="200">
        <v>0.43</v>
      </c>
      <c r="T28" s="200">
        <v>0</v>
      </c>
      <c r="U28" s="200">
        <v>2.3199999999999998</v>
      </c>
      <c r="V28" s="200">
        <v>0.34</v>
      </c>
      <c r="W28" s="200">
        <v>0.76</v>
      </c>
      <c r="X28" s="200">
        <v>2.0699999999999998</v>
      </c>
      <c r="Y28" s="200">
        <v>0</v>
      </c>
      <c r="Z28" s="200">
        <v>4.57</v>
      </c>
      <c r="AA28" s="200">
        <v>1.48</v>
      </c>
      <c r="AB28" s="200">
        <v>0</v>
      </c>
      <c r="AC28" s="200">
        <v>1.38</v>
      </c>
      <c r="AD28" s="200">
        <v>20.77</v>
      </c>
      <c r="AE28" s="200">
        <v>0</v>
      </c>
      <c r="AF28" s="200">
        <v>0</v>
      </c>
      <c r="AG28" s="200">
        <v>76.38</v>
      </c>
      <c r="AH28" s="200">
        <v>0</v>
      </c>
      <c r="AI28" s="200">
        <v>18.39</v>
      </c>
      <c r="AJ28" s="200">
        <v>0</v>
      </c>
      <c r="AK28" s="200">
        <v>-12.95</v>
      </c>
      <c r="AL28" s="200">
        <v>0</v>
      </c>
      <c r="AM28" s="200">
        <v>0</v>
      </c>
      <c r="AN28" s="200">
        <v>0</v>
      </c>
      <c r="AO28" s="200">
        <v>95.13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6.69</v>
      </c>
      <c r="D29" s="200">
        <v>12.91</v>
      </c>
      <c r="E29" s="200">
        <v>0</v>
      </c>
      <c r="F29" s="200">
        <v>0</v>
      </c>
      <c r="G29" s="200">
        <v>31.29</v>
      </c>
      <c r="H29" s="200">
        <v>0</v>
      </c>
      <c r="I29" s="200">
        <v>0</v>
      </c>
      <c r="J29" s="200">
        <v>20.22</v>
      </c>
      <c r="K29" s="200">
        <v>18.95</v>
      </c>
      <c r="L29" s="200">
        <v>0.23</v>
      </c>
      <c r="M29" s="200">
        <v>2.38</v>
      </c>
      <c r="N29" s="200">
        <v>1.94</v>
      </c>
      <c r="O29" s="200">
        <v>1.37</v>
      </c>
      <c r="P29" s="200">
        <v>0.93</v>
      </c>
      <c r="Q29" s="200">
        <v>0.18</v>
      </c>
      <c r="R29" s="200">
        <v>0.7</v>
      </c>
      <c r="S29" s="200">
        <v>0.43</v>
      </c>
      <c r="T29" s="200">
        <v>0</v>
      </c>
      <c r="U29" s="200">
        <v>2.3199999999999998</v>
      </c>
      <c r="V29" s="200">
        <v>0.34</v>
      </c>
      <c r="W29" s="200">
        <v>0.76</v>
      </c>
      <c r="X29" s="200">
        <v>2.0699999999999998</v>
      </c>
      <c r="Y29" s="200">
        <v>0</v>
      </c>
      <c r="Z29" s="200">
        <v>4.57</v>
      </c>
      <c r="AA29" s="200">
        <v>1.48</v>
      </c>
      <c r="AB29" s="200">
        <v>0</v>
      </c>
      <c r="AC29" s="200">
        <v>1.38</v>
      </c>
      <c r="AD29" s="200">
        <v>20.77</v>
      </c>
      <c r="AE29" s="200">
        <v>0</v>
      </c>
      <c r="AF29" s="200">
        <v>0</v>
      </c>
      <c r="AG29" s="200">
        <v>76.38</v>
      </c>
      <c r="AH29" s="200">
        <v>0</v>
      </c>
      <c r="AI29" s="200">
        <v>18.39</v>
      </c>
      <c r="AJ29" s="200">
        <v>0</v>
      </c>
      <c r="AK29" s="200">
        <v>-12.95</v>
      </c>
      <c r="AL29" s="200">
        <v>0</v>
      </c>
      <c r="AM29" s="200">
        <v>0</v>
      </c>
      <c r="AN29" s="200">
        <v>0</v>
      </c>
      <c r="AO29" s="200">
        <v>95.13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6.69</v>
      </c>
      <c r="D30" s="200">
        <v>12.91</v>
      </c>
      <c r="E30" s="200">
        <v>0</v>
      </c>
      <c r="F30" s="200">
        <v>0</v>
      </c>
      <c r="G30" s="200">
        <v>31.29</v>
      </c>
      <c r="H30" s="200">
        <v>0</v>
      </c>
      <c r="I30" s="200">
        <v>0</v>
      </c>
      <c r="J30" s="200">
        <v>20.22</v>
      </c>
      <c r="K30" s="200">
        <v>18.95</v>
      </c>
      <c r="L30" s="200">
        <v>0.23</v>
      </c>
      <c r="M30" s="200">
        <v>2.38</v>
      </c>
      <c r="N30" s="200">
        <v>1.94</v>
      </c>
      <c r="O30" s="200">
        <v>1.37</v>
      </c>
      <c r="P30" s="200">
        <v>0.93</v>
      </c>
      <c r="Q30" s="200">
        <v>0.18</v>
      </c>
      <c r="R30" s="200">
        <v>0.7</v>
      </c>
      <c r="S30" s="200">
        <v>0.43</v>
      </c>
      <c r="T30" s="200">
        <v>0</v>
      </c>
      <c r="U30" s="200">
        <v>2.3199999999999998</v>
      </c>
      <c r="V30" s="200">
        <v>0.34</v>
      </c>
      <c r="W30" s="200">
        <v>0.76</v>
      </c>
      <c r="X30" s="200">
        <v>2.0699999999999998</v>
      </c>
      <c r="Y30" s="200">
        <v>0</v>
      </c>
      <c r="Z30" s="200">
        <v>4.57</v>
      </c>
      <c r="AA30" s="200">
        <v>1.48</v>
      </c>
      <c r="AB30" s="200">
        <v>0</v>
      </c>
      <c r="AC30" s="200">
        <v>1.38</v>
      </c>
      <c r="AD30" s="200">
        <v>20.77</v>
      </c>
      <c r="AE30" s="200">
        <v>0</v>
      </c>
      <c r="AF30" s="200">
        <v>0</v>
      </c>
      <c r="AG30" s="200">
        <v>76.38</v>
      </c>
      <c r="AH30" s="200">
        <v>0</v>
      </c>
      <c r="AI30" s="200">
        <v>18.39</v>
      </c>
      <c r="AJ30" s="200">
        <v>0</v>
      </c>
      <c r="AK30" s="200">
        <v>-7.95</v>
      </c>
      <c r="AL30" s="200">
        <v>0</v>
      </c>
      <c r="AM30" s="200">
        <v>0</v>
      </c>
      <c r="AN30" s="200">
        <v>0</v>
      </c>
      <c r="AO30" s="200">
        <v>95.13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6.69</v>
      </c>
      <c r="D31" s="200">
        <v>12.91</v>
      </c>
      <c r="E31" s="200">
        <v>0</v>
      </c>
      <c r="F31" s="200">
        <v>0</v>
      </c>
      <c r="G31" s="200">
        <v>31.29</v>
      </c>
      <c r="H31" s="200">
        <v>0</v>
      </c>
      <c r="I31" s="200">
        <v>0</v>
      </c>
      <c r="J31" s="200">
        <v>20.22</v>
      </c>
      <c r="K31" s="200">
        <v>18.95</v>
      </c>
      <c r="L31" s="200">
        <v>0.23</v>
      </c>
      <c r="M31" s="200">
        <v>2.38</v>
      </c>
      <c r="N31" s="200">
        <v>1.94</v>
      </c>
      <c r="O31" s="200">
        <v>1.37</v>
      </c>
      <c r="P31" s="200">
        <v>0.91</v>
      </c>
      <c r="Q31" s="200">
        <v>0.18</v>
      </c>
      <c r="R31" s="200">
        <v>0.7</v>
      </c>
      <c r="S31" s="200">
        <v>0.43</v>
      </c>
      <c r="T31" s="200">
        <v>0</v>
      </c>
      <c r="U31" s="200">
        <v>2.3199999999999998</v>
      </c>
      <c r="V31" s="200">
        <v>0.34</v>
      </c>
      <c r="W31" s="200">
        <v>0.76</v>
      </c>
      <c r="X31" s="200">
        <v>2.0699999999999998</v>
      </c>
      <c r="Y31" s="200">
        <v>0</v>
      </c>
      <c r="Z31" s="200">
        <v>4.57</v>
      </c>
      <c r="AA31" s="200">
        <v>1.48</v>
      </c>
      <c r="AB31" s="200">
        <v>0</v>
      </c>
      <c r="AC31" s="200">
        <v>1.38</v>
      </c>
      <c r="AD31" s="200">
        <v>20.77</v>
      </c>
      <c r="AE31" s="200">
        <v>0</v>
      </c>
      <c r="AF31" s="200">
        <v>0</v>
      </c>
      <c r="AG31" s="200">
        <v>76.38</v>
      </c>
      <c r="AH31" s="200">
        <v>0</v>
      </c>
      <c r="AI31" s="200">
        <v>18.39</v>
      </c>
      <c r="AJ31" s="200">
        <v>0</v>
      </c>
      <c r="AK31" s="200">
        <v>-7.95</v>
      </c>
      <c r="AL31" s="200">
        <v>0</v>
      </c>
      <c r="AM31" s="200">
        <v>0</v>
      </c>
      <c r="AN31" s="200">
        <v>0</v>
      </c>
      <c r="AO31" s="200">
        <v>95.13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6.69</v>
      </c>
      <c r="D32" s="200">
        <v>12.91</v>
      </c>
      <c r="E32" s="200">
        <v>0</v>
      </c>
      <c r="F32" s="200">
        <v>0</v>
      </c>
      <c r="G32" s="200">
        <v>31.29</v>
      </c>
      <c r="H32" s="200">
        <v>0</v>
      </c>
      <c r="I32" s="200">
        <v>0</v>
      </c>
      <c r="J32" s="200">
        <v>20.22</v>
      </c>
      <c r="K32" s="200">
        <v>18.95</v>
      </c>
      <c r="L32" s="200">
        <v>0.23</v>
      </c>
      <c r="M32" s="200">
        <v>2.38</v>
      </c>
      <c r="N32" s="200">
        <v>1.94</v>
      </c>
      <c r="O32" s="200">
        <v>1.37</v>
      </c>
      <c r="P32" s="200">
        <v>0.91</v>
      </c>
      <c r="Q32" s="200">
        <v>0.18</v>
      </c>
      <c r="R32" s="200">
        <v>0.7</v>
      </c>
      <c r="S32" s="200">
        <v>0.43</v>
      </c>
      <c r="T32" s="200">
        <v>0</v>
      </c>
      <c r="U32" s="200">
        <v>2.3199999999999998</v>
      </c>
      <c r="V32" s="200">
        <v>0.34</v>
      </c>
      <c r="W32" s="200">
        <v>0.76</v>
      </c>
      <c r="X32" s="200">
        <v>2.0699999999999998</v>
      </c>
      <c r="Y32" s="200">
        <v>0</v>
      </c>
      <c r="Z32" s="200">
        <v>4.57</v>
      </c>
      <c r="AA32" s="200">
        <v>1.48</v>
      </c>
      <c r="AB32" s="200">
        <v>0</v>
      </c>
      <c r="AC32" s="200">
        <v>1.38</v>
      </c>
      <c r="AD32" s="200">
        <v>20.77</v>
      </c>
      <c r="AE32" s="200">
        <v>0</v>
      </c>
      <c r="AF32" s="200">
        <v>0</v>
      </c>
      <c r="AG32" s="200">
        <v>76.38</v>
      </c>
      <c r="AH32" s="200">
        <v>0</v>
      </c>
      <c r="AI32" s="200">
        <v>18.39</v>
      </c>
      <c r="AJ32" s="200">
        <v>0</v>
      </c>
      <c r="AK32" s="200">
        <v>-7.95</v>
      </c>
      <c r="AL32" s="200">
        <v>0</v>
      </c>
      <c r="AM32" s="200">
        <v>0</v>
      </c>
      <c r="AN32" s="200">
        <v>0</v>
      </c>
      <c r="AO32" s="200">
        <v>95.13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6.69</v>
      </c>
      <c r="D33" s="200">
        <v>12.91</v>
      </c>
      <c r="E33" s="200">
        <v>0</v>
      </c>
      <c r="F33" s="200">
        <v>0</v>
      </c>
      <c r="G33" s="200">
        <v>31.29</v>
      </c>
      <c r="H33" s="200">
        <v>0</v>
      </c>
      <c r="I33" s="200">
        <v>0</v>
      </c>
      <c r="J33" s="200">
        <v>20.22</v>
      </c>
      <c r="K33" s="200">
        <v>18.95</v>
      </c>
      <c r="L33" s="200">
        <v>0.23</v>
      </c>
      <c r="M33" s="200">
        <v>2.38</v>
      </c>
      <c r="N33" s="200">
        <v>1.94</v>
      </c>
      <c r="O33" s="200">
        <v>1.37</v>
      </c>
      <c r="P33" s="200">
        <v>0.91</v>
      </c>
      <c r="Q33" s="200">
        <v>0.18</v>
      </c>
      <c r="R33" s="200">
        <v>0.7</v>
      </c>
      <c r="S33" s="200">
        <v>0.43</v>
      </c>
      <c r="T33" s="200">
        <v>0</v>
      </c>
      <c r="U33" s="200">
        <v>2.3199999999999998</v>
      </c>
      <c r="V33" s="200">
        <v>0.34</v>
      </c>
      <c r="W33" s="200">
        <v>0.76</v>
      </c>
      <c r="X33" s="200">
        <v>2.0699999999999998</v>
      </c>
      <c r="Y33" s="200">
        <v>0</v>
      </c>
      <c r="Z33" s="200">
        <v>4.57</v>
      </c>
      <c r="AA33" s="200">
        <v>1.48</v>
      </c>
      <c r="AB33" s="200">
        <v>0</v>
      </c>
      <c r="AC33" s="200">
        <v>1.38</v>
      </c>
      <c r="AD33" s="200">
        <v>20.77</v>
      </c>
      <c r="AE33" s="200">
        <v>0</v>
      </c>
      <c r="AF33" s="200">
        <v>0</v>
      </c>
      <c r="AG33" s="200">
        <v>76.38</v>
      </c>
      <c r="AH33" s="200">
        <v>0</v>
      </c>
      <c r="AI33" s="200">
        <v>18.39</v>
      </c>
      <c r="AJ33" s="200">
        <v>0</v>
      </c>
      <c r="AK33" s="200">
        <v>-7.95</v>
      </c>
      <c r="AL33" s="200">
        <v>0</v>
      </c>
      <c r="AM33" s="200">
        <v>0</v>
      </c>
      <c r="AN33" s="200">
        <v>0</v>
      </c>
      <c r="AO33" s="200">
        <v>95.13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6.69</v>
      </c>
      <c r="D34" s="200">
        <v>12.91</v>
      </c>
      <c r="E34" s="200">
        <v>0</v>
      </c>
      <c r="F34" s="200">
        <v>0</v>
      </c>
      <c r="G34" s="200">
        <v>31.29</v>
      </c>
      <c r="H34" s="200">
        <v>0</v>
      </c>
      <c r="I34" s="200">
        <v>0</v>
      </c>
      <c r="J34" s="200">
        <v>20.22</v>
      </c>
      <c r="K34" s="200">
        <v>18.95</v>
      </c>
      <c r="L34" s="200">
        <v>0.23</v>
      </c>
      <c r="M34" s="200">
        <v>2.38</v>
      </c>
      <c r="N34" s="200">
        <v>1.94</v>
      </c>
      <c r="O34" s="200">
        <v>1.37</v>
      </c>
      <c r="P34" s="200">
        <v>0.91</v>
      </c>
      <c r="Q34" s="200">
        <v>0.18</v>
      </c>
      <c r="R34" s="200">
        <v>0.7</v>
      </c>
      <c r="S34" s="200">
        <v>0.43</v>
      </c>
      <c r="T34" s="200">
        <v>0</v>
      </c>
      <c r="U34" s="200">
        <v>2.3199999999999998</v>
      </c>
      <c r="V34" s="200">
        <v>0.34</v>
      </c>
      <c r="W34" s="200">
        <v>0.76</v>
      </c>
      <c r="X34" s="200">
        <v>2.0699999999999998</v>
      </c>
      <c r="Y34" s="200">
        <v>0</v>
      </c>
      <c r="Z34" s="200">
        <v>4.57</v>
      </c>
      <c r="AA34" s="200">
        <v>1.48</v>
      </c>
      <c r="AB34" s="200">
        <v>0</v>
      </c>
      <c r="AC34" s="200">
        <v>1.38</v>
      </c>
      <c r="AD34" s="200">
        <v>20.77</v>
      </c>
      <c r="AE34" s="200">
        <v>0</v>
      </c>
      <c r="AF34" s="200">
        <v>0</v>
      </c>
      <c r="AG34" s="200">
        <v>76.38</v>
      </c>
      <c r="AH34" s="200">
        <v>0</v>
      </c>
      <c r="AI34" s="200">
        <v>18.39</v>
      </c>
      <c r="AJ34" s="200">
        <v>0</v>
      </c>
      <c r="AK34" s="200">
        <v>-7.95</v>
      </c>
      <c r="AL34" s="200">
        <v>0</v>
      </c>
      <c r="AM34" s="200">
        <v>0</v>
      </c>
      <c r="AN34" s="200">
        <v>0</v>
      </c>
      <c r="AO34" s="200">
        <v>95.13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6.69</v>
      </c>
      <c r="D35" s="200">
        <v>12.91</v>
      </c>
      <c r="E35" s="200">
        <v>0</v>
      </c>
      <c r="F35" s="200">
        <v>0</v>
      </c>
      <c r="G35" s="200">
        <v>31.29</v>
      </c>
      <c r="H35" s="200">
        <v>0</v>
      </c>
      <c r="I35" s="200">
        <v>0</v>
      </c>
      <c r="J35" s="200">
        <v>20.22</v>
      </c>
      <c r="K35" s="200">
        <v>18.95</v>
      </c>
      <c r="L35" s="200">
        <v>0.23</v>
      </c>
      <c r="M35" s="200">
        <v>2.38</v>
      </c>
      <c r="N35" s="200">
        <v>1.94</v>
      </c>
      <c r="O35" s="200">
        <v>1.37</v>
      </c>
      <c r="P35" s="200">
        <v>0.91</v>
      </c>
      <c r="Q35" s="200">
        <v>0.18</v>
      </c>
      <c r="R35" s="200">
        <v>0.7</v>
      </c>
      <c r="S35" s="200">
        <v>0.43</v>
      </c>
      <c r="T35" s="200">
        <v>0</v>
      </c>
      <c r="U35" s="200">
        <v>2.3199999999999998</v>
      </c>
      <c r="V35" s="200">
        <v>0.34</v>
      </c>
      <c r="W35" s="200">
        <v>0.76</v>
      </c>
      <c r="X35" s="200">
        <v>2.0699999999999998</v>
      </c>
      <c r="Y35" s="200">
        <v>0</v>
      </c>
      <c r="Z35" s="200">
        <v>4.57</v>
      </c>
      <c r="AA35" s="200">
        <v>1.48</v>
      </c>
      <c r="AB35" s="200">
        <v>0</v>
      </c>
      <c r="AC35" s="200">
        <v>1.38</v>
      </c>
      <c r="AD35" s="200">
        <v>20.77</v>
      </c>
      <c r="AE35" s="200">
        <v>0</v>
      </c>
      <c r="AF35" s="200">
        <v>0</v>
      </c>
      <c r="AG35" s="200">
        <v>76.38</v>
      </c>
      <c r="AH35" s="200">
        <v>0</v>
      </c>
      <c r="AI35" s="200">
        <v>18.39</v>
      </c>
      <c r="AJ35" s="200">
        <v>0</v>
      </c>
      <c r="AK35" s="200">
        <v>-12.95</v>
      </c>
      <c r="AL35" s="200">
        <v>0</v>
      </c>
      <c r="AM35" s="200">
        <v>0</v>
      </c>
      <c r="AN35" s="200">
        <v>0</v>
      </c>
      <c r="AO35" s="200">
        <v>95.13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6.69</v>
      </c>
      <c r="D36" s="200">
        <v>12.91</v>
      </c>
      <c r="E36" s="200">
        <v>0</v>
      </c>
      <c r="F36" s="200">
        <v>0</v>
      </c>
      <c r="G36" s="200">
        <v>31.29</v>
      </c>
      <c r="H36" s="200">
        <v>0</v>
      </c>
      <c r="I36" s="200">
        <v>0</v>
      </c>
      <c r="J36" s="200">
        <v>20.22</v>
      </c>
      <c r="K36" s="200">
        <v>18.95</v>
      </c>
      <c r="L36" s="200">
        <v>0.23</v>
      </c>
      <c r="M36" s="200">
        <v>2.38</v>
      </c>
      <c r="N36" s="200">
        <v>1.94</v>
      </c>
      <c r="O36" s="200">
        <v>1.37</v>
      </c>
      <c r="P36" s="200">
        <v>0.91</v>
      </c>
      <c r="Q36" s="200">
        <v>0.18</v>
      </c>
      <c r="R36" s="200">
        <v>0.7</v>
      </c>
      <c r="S36" s="200">
        <v>0.43</v>
      </c>
      <c r="T36" s="200">
        <v>0</v>
      </c>
      <c r="U36" s="200">
        <v>2.3199999999999998</v>
      </c>
      <c r="V36" s="200">
        <v>0.34</v>
      </c>
      <c r="W36" s="200">
        <v>0.76</v>
      </c>
      <c r="X36" s="200">
        <v>2.0699999999999998</v>
      </c>
      <c r="Y36" s="200">
        <v>0</v>
      </c>
      <c r="Z36" s="200">
        <v>4.57</v>
      </c>
      <c r="AA36" s="200">
        <v>1.48</v>
      </c>
      <c r="AB36" s="200">
        <v>0</v>
      </c>
      <c r="AC36" s="200">
        <v>1.38</v>
      </c>
      <c r="AD36" s="200">
        <v>20.77</v>
      </c>
      <c r="AE36" s="200">
        <v>0</v>
      </c>
      <c r="AF36" s="200">
        <v>0</v>
      </c>
      <c r="AG36" s="200">
        <v>76.38</v>
      </c>
      <c r="AH36" s="200">
        <v>0</v>
      </c>
      <c r="AI36" s="200">
        <v>18.39</v>
      </c>
      <c r="AJ36" s="200">
        <v>0</v>
      </c>
      <c r="AK36" s="200">
        <v>-12.95</v>
      </c>
      <c r="AL36" s="200">
        <v>0</v>
      </c>
      <c r="AM36" s="200">
        <v>0</v>
      </c>
      <c r="AN36" s="200">
        <v>0</v>
      </c>
      <c r="AO36" s="200">
        <v>95.13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6.69</v>
      </c>
      <c r="D37" s="200">
        <v>12.91</v>
      </c>
      <c r="E37" s="200">
        <v>0</v>
      </c>
      <c r="F37" s="200">
        <v>0</v>
      </c>
      <c r="G37" s="200">
        <v>31.29</v>
      </c>
      <c r="H37" s="200">
        <v>0</v>
      </c>
      <c r="I37" s="200">
        <v>0</v>
      </c>
      <c r="J37" s="200">
        <v>20.22</v>
      </c>
      <c r="K37" s="200">
        <v>18.95</v>
      </c>
      <c r="L37" s="200">
        <v>0.23</v>
      </c>
      <c r="M37" s="200">
        <v>2.38</v>
      </c>
      <c r="N37" s="200">
        <v>1.94</v>
      </c>
      <c r="O37" s="200">
        <v>1.37</v>
      </c>
      <c r="P37" s="200">
        <v>0.91</v>
      </c>
      <c r="Q37" s="200">
        <v>0.18</v>
      </c>
      <c r="R37" s="200">
        <v>0.7</v>
      </c>
      <c r="S37" s="200">
        <v>0.43</v>
      </c>
      <c r="T37" s="200">
        <v>0</v>
      </c>
      <c r="U37" s="200">
        <v>2.3199999999999998</v>
      </c>
      <c r="V37" s="200">
        <v>0.34</v>
      </c>
      <c r="W37" s="200">
        <v>0.76</v>
      </c>
      <c r="X37" s="200">
        <v>2.0699999999999998</v>
      </c>
      <c r="Y37" s="200">
        <v>0</v>
      </c>
      <c r="Z37" s="200">
        <v>4.57</v>
      </c>
      <c r="AA37" s="200">
        <v>1.48</v>
      </c>
      <c r="AB37" s="200">
        <v>0</v>
      </c>
      <c r="AC37" s="200">
        <v>1.38</v>
      </c>
      <c r="AD37" s="200">
        <v>20.77</v>
      </c>
      <c r="AE37" s="200">
        <v>0</v>
      </c>
      <c r="AF37" s="200">
        <v>0</v>
      </c>
      <c r="AG37" s="200">
        <v>76.38</v>
      </c>
      <c r="AH37" s="200">
        <v>0</v>
      </c>
      <c r="AI37" s="200">
        <v>18.39</v>
      </c>
      <c r="AJ37" s="200">
        <v>0</v>
      </c>
      <c r="AK37" s="200">
        <v>-12.95</v>
      </c>
      <c r="AL37" s="200">
        <v>0</v>
      </c>
      <c r="AM37" s="200">
        <v>0</v>
      </c>
      <c r="AN37" s="200">
        <v>0</v>
      </c>
      <c r="AO37" s="200">
        <v>95.13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6.69</v>
      </c>
      <c r="D38" s="200">
        <v>12.91</v>
      </c>
      <c r="E38" s="200">
        <v>0</v>
      </c>
      <c r="F38" s="200">
        <v>0</v>
      </c>
      <c r="G38" s="200">
        <v>31.29</v>
      </c>
      <c r="H38" s="200">
        <v>0</v>
      </c>
      <c r="I38" s="200">
        <v>0</v>
      </c>
      <c r="J38" s="200">
        <v>20.22</v>
      </c>
      <c r="K38" s="200">
        <v>18.95</v>
      </c>
      <c r="L38" s="200">
        <v>0.23</v>
      </c>
      <c r="M38" s="200">
        <v>2.38</v>
      </c>
      <c r="N38" s="200">
        <v>1.94</v>
      </c>
      <c r="O38" s="200">
        <v>1.37</v>
      </c>
      <c r="P38" s="200">
        <v>0.91</v>
      </c>
      <c r="Q38" s="200">
        <v>0.18</v>
      </c>
      <c r="R38" s="200">
        <v>0.7</v>
      </c>
      <c r="S38" s="200">
        <v>0.43</v>
      </c>
      <c r="T38" s="200">
        <v>0</v>
      </c>
      <c r="U38" s="200">
        <v>2.3199999999999998</v>
      </c>
      <c r="V38" s="200">
        <v>0.34</v>
      </c>
      <c r="W38" s="200">
        <v>0.76</v>
      </c>
      <c r="X38" s="200">
        <v>2.0699999999999998</v>
      </c>
      <c r="Y38" s="200">
        <v>0</v>
      </c>
      <c r="Z38" s="200">
        <v>4.57</v>
      </c>
      <c r="AA38" s="200">
        <v>1.48</v>
      </c>
      <c r="AB38" s="200">
        <v>0</v>
      </c>
      <c r="AC38" s="200">
        <v>1.38</v>
      </c>
      <c r="AD38" s="200">
        <v>20.77</v>
      </c>
      <c r="AE38" s="200">
        <v>0</v>
      </c>
      <c r="AF38" s="200">
        <v>0</v>
      </c>
      <c r="AG38" s="200">
        <v>76.38</v>
      </c>
      <c r="AH38" s="200">
        <v>0</v>
      </c>
      <c r="AI38" s="200">
        <v>18.39</v>
      </c>
      <c r="AJ38" s="200">
        <v>0</v>
      </c>
      <c r="AK38" s="200">
        <v>-12.95</v>
      </c>
      <c r="AL38" s="200">
        <v>0</v>
      </c>
      <c r="AM38" s="200">
        <v>0</v>
      </c>
      <c r="AN38" s="200">
        <v>0</v>
      </c>
      <c r="AO38" s="200">
        <v>95.13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6.69</v>
      </c>
      <c r="D39" s="200">
        <v>12.91</v>
      </c>
      <c r="E39" s="200">
        <v>0</v>
      </c>
      <c r="F39" s="200">
        <v>0</v>
      </c>
      <c r="G39" s="200">
        <v>31.29</v>
      </c>
      <c r="H39" s="200">
        <v>0</v>
      </c>
      <c r="I39" s="200">
        <v>0</v>
      </c>
      <c r="J39" s="200">
        <v>20.22</v>
      </c>
      <c r="K39" s="200">
        <v>18.95</v>
      </c>
      <c r="L39" s="200">
        <v>0.23</v>
      </c>
      <c r="M39" s="200">
        <v>2.38</v>
      </c>
      <c r="N39" s="200">
        <v>1.94</v>
      </c>
      <c r="O39" s="200">
        <v>1.37</v>
      </c>
      <c r="P39" s="200">
        <v>0.91</v>
      </c>
      <c r="Q39" s="200">
        <v>0.18</v>
      </c>
      <c r="R39" s="200">
        <v>0.7</v>
      </c>
      <c r="S39" s="200">
        <v>0.43</v>
      </c>
      <c r="T39" s="200">
        <v>0</v>
      </c>
      <c r="U39" s="200">
        <v>2.3199999999999998</v>
      </c>
      <c r="V39" s="200">
        <v>0.34</v>
      </c>
      <c r="W39" s="200">
        <v>0.76</v>
      </c>
      <c r="X39" s="200">
        <v>2.0699999999999998</v>
      </c>
      <c r="Y39" s="200">
        <v>0</v>
      </c>
      <c r="Z39" s="200">
        <v>4.57</v>
      </c>
      <c r="AA39" s="200">
        <v>1.48</v>
      </c>
      <c r="AB39" s="200">
        <v>0</v>
      </c>
      <c r="AC39" s="200">
        <v>0.88</v>
      </c>
      <c r="AD39" s="200">
        <v>20.77</v>
      </c>
      <c r="AE39" s="200">
        <v>0</v>
      </c>
      <c r="AF39" s="200">
        <v>0</v>
      </c>
      <c r="AG39" s="200">
        <v>76.38</v>
      </c>
      <c r="AH39" s="200">
        <v>0</v>
      </c>
      <c r="AI39" s="200">
        <v>18.39</v>
      </c>
      <c r="AJ39" s="200">
        <v>0</v>
      </c>
      <c r="AK39" s="200">
        <v>-12.95</v>
      </c>
      <c r="AL39" s="200">
        <v>0</v>
      </c>
      <c r="AM39" s="200">
        <v>0</v>
      </c>
      <c r="AN39" s="200">
        <v>0</v>
      </c>
      <c r="AO39" s="200">
        <v>95.13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6.69</v>
      </c>
      <c r="D40" s="200">
        <v>12.91</v>
      </c>
      <c r="E40" s="200">
        <v>0</v>
      </c>
      <c r="F40" s="200">
        <v>0</v>
      </c>
      <c r="G40" s="200">
        <v>31.29</v>
      </c>
      <c r="H40" s="200">
        <v>0</v>
      </c>
      <c r="I40" s="200">
        <v>0</v>
      </c>
      <c r="J40" s="200">
        <v>20.22</v>
      </c>
      <c r="K40" s="200">
        <v>18.96</v>
      </c>
      <c r="L40" s="200">
        <v>0.23</v>
      </c>
      <c r="M40" s="200">
        <v>2.38</v>
      </c>
      <c r="N40" s="200">
        <v>1.94</v>
      </c>
      <c r="O40" s="200">
        <v>1.37</v>
      </c>
      <c r="P40" s="200">
        <v>0.91</v>
      </c>
      <c r="Q40" s="200">
        <v>0.18</v>
      </c>
      <c r="R40" s="200">
        <v>0.7</v>
      </c>
      <c r="S40" s="200">
        <v>0.43</v>
      </c>
      <c r="T40" s="200">
        <v>0</v>
      </c>
      <c r="U40" s="200">
        <v>2.3199999999999998</v>
      </c>
      <c r="V40" s="200">
        <v>0.34</v>
      </c>
      <c r="W40" s="200">
        <v>0.76</v>
      </c>
      <c r="X40" s="200">
        <v>2.0699999999999998</v>
      </c>
      <c r="Y40" s="200">
        <v>0</v>
      </c>
      <c r="Z40" s="200">
        <v>4.57</v>
      </c>
      <c r="AA40" s="200">
        <v>1.48</v>
      </c>
      <c r="AB40" s="200">
        <v>0</v>
      </c>
      <c r="AC40" s="200">
        <v>0.88</v>
      </c>
      <c r="AD40" s="200">
        <v>20.77</v>
      </c>
      <c r="AE40" s="200">
        <v>0</v>
      </c>
      <c r="AF40" s="200">
        <v>0</v>
      </c>
      <c r="AG40" s="200">
        <v>76.38</v>
      </c>
      <c r="AH40" s="200">
        <v>0</v>
      </c>
      <c r="AI40" s="200">
        <v>18.39</v>
      </c>
      <c r="AJ40" s="200">
        <v>0</v>
      </c>
      <c r="AK40" s="200">
        <v>-12.95</v>
      </c>
      <c r="AL40" s="200">
        <v>0</v>
      </c>
      <c r="AM40" s="200">
        <v>0</v>
      </c>
      <c r="AN40" s="200">
        <v>0</v>
      </c>
      <c r="AO40" s="200">
        <v>95.13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6.69</v>
      </c>
      <c r="D41" s="200">
        <v>12.91</v>
      </c>
      <c r="E41" s="200">
        <v>0</v>
      </c>
      <c r="F41" s="200">
        <v>0</v>
      </c>
      <c r="G41" s="200">
        <v>31.29</v>
      </c>
      <c r="H41" s="200">
        <v>0</v>
      </c>
      <c r="I41" s="200">
        <v>0</v>
      </c>
      <c r="J41" s="200">
        <v>20.22</v>
      </c>
      <c r="K41" s="200">
        <v>18.96</v>
      </c>
      <c r="L41" s="200">
        <v>0.23</v>
      </c>
      <c r="M41" s="200">
        <v>2.38</v>
      </c>
      <c r="N41" s="200">
        <v>1.94</v>
      </c>
      <c r="O41" s="200">
        <v>1.37</v>
      </c>
      <c r="P41" s="200">
        <v>0.91</v>
      </c>
      <c r="Q41" s="200">
        <v>0.18</v>
      </c>
      <c r="R41" s="200">
        <v>0.7</v>
      </c>
      <c r="S41" s="200">
        <v>0.43</v>
      </c>
      <c r="T41" s="200">
        <v>0</v>
      </c>
      <c r="U41" s="200">
        <v>2.3199999999999998</v>
      </c>
      <c r="V41" s="200">
        <v>0.34</v>
      </c>
      <c r="W41" s="200">
        <v>0.76</v>
      </c>
      <c r="X41" s="200">
        <v>2.0699999999999998</v>
      </c>
      <c r="Y41" s="200">
        <v>0</v>
      </c>
      <c r="Z41" s="200">
        <v>4.57</v>
      </c>
      <c r="AA41" s="200">
        <v>1.48</v>
      </c>
      <c r="AB41" s="200">
        <v>0</v>
      </c>
      <c r="AC41" s="200">
        <v>0.88</v>
      </c>
      <c r="AD41" s="200">
        <v>20.77</v>
      </c>
      <c r="AE41" s="200">
        <v>0</v>
      </c>
      <c r="AF41" s="200">
        <v>0</v>
      </c>
      <c r="AG41" s="200">
        <v>76.38</v>
      </c>
      <c r="AH41" s="200">
        <v>0</v>
      </c>
      <c r="AI41" s="200">
        <v>18.39</v>
      </c>
      <c r="AJ41" s="200">
        <v>0</v>
      </c>
      <c r="AK41" s="200">
        <v>-12.95</v>
      </c>
      <c r="AL41" s="200">
        <v>0</v>
      </c>
      <c r="AM41" s="200">
        <v>0</v>
      </c>
      <c r="AN41" s="200">
        <v>0</v>
      </c>
      <c r="AO41" s="200">
        <v>95.13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6.69</v>
      </c>
      <c r="D42" s="200">
        <v>12.91</v>
      </c>
      <c r="E42" s="200">
        <v>0</v>
      </c>
      <c r="F42" s="200">
        <v>0</v>
      </c>
      <c r="G42" s="200">
        <v>31.29</v>
      </c>
      <c r="H42" s="200">
        <v>0</v>
      </c>
      <c r="I42" s="200">
        <v>0</v>
      </c>
      <c r="J42" s="200">
        <v>20.22</v>
      </c>
      <c r="K42" s="200">
        <v>18.96</v>
      </c>
      <c r="L42" s="200">
        <v>0.23</v>
      </c>
      <c r="M42" s="200">
        <v>2.38</v>
      </c>
      <c r="N42" s="200">
        <v>1.94</v>
      </c>
      <c r="O42" s="200">
        <v>1.37</v>
      </c>
      <c r="P42" s="200">
        <v>0.91</v>
      </c>
      <c r="Q42" s="200">
        <v>0.18</v>
      </c>
      <c r="R42" s="200">
        <v>0.7</v>
      </c>
      <c r="S42" s="200">
        <v>0.43</v>
      </c>
      <c r="T42" s="200">
        <v>0</v>
      </c>
      <c r="U42" s="200">
        <v>2.3199999999999998</v>
      </c>
      <c r="V42" s="200">
        <v>0.34</v>
      </c>
      <c r="W42" s="200">
        <v>0.76</v>
      </c>
      <c r="X42" s="200">
        <v>2.0699999999999998</v>
      </c>
      <c r="Y42" s="200">
        <v>0</v>
      </c>
      <c r="Z42" s="200">
        <v>4.57</v>
      </c>
      <c r="AA42" s="200">
        <v>1.48</v>
      </c>
      <c r="AB42" s="200">
        <v>0</v>
      </c>
      <c r="AC42" s="200">
        <v>0.88</v>
      </c>
      <c r="AD42" s="200">
        <v>20.77</v>
      </c>
      <c r="AE42" s="200">
        <v>0</v>
      </c>
      <c r="AF42" s="200">
        <v>0</v>
      </c>
      <c r="AG42" s="200">
        <v>76.38</v>
      </c>
      <c r="AH42" s="200">
        <v>0</v>
      </c>
      <c r="AI42" s="200">
        <v>18.39</v>
      </c>
      <c r="AJ42" s="200">
        <v>0</v>
      </c>
      <c r="AK42" s="200">
        <v>-12.95</v>
      </c>
      <c r="AL42" s="200">
        <v>0</v>
      </c>
      <c r="AM42" s="200">
        <v>0</v>
      </c>
      <c r="AN42" s="200">
        <v>0</v>
      </c>
      <c r="AO42" s="200">
        <v>95.13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6.69</v>
      </c>
      <c r="D43" s="200">
        <v>12.91</v>
      </c>
      <c r="E43" s="200">
        <v>0</v>
      </c>
      <c r="F43" s="200">
        <v>0</v>
      </c>
      <c r="G43" s="200">
        <v>31.29</v>
      </c>
      <c r="H43" s="200">
        <v>0</v>
      </c>
      <c r="I43" s="200">
        <v>0</v>
      </c>
      <c r="J43" s="200">
        <v>20.22</v>
      </c>
      <c r="K43" s="200">
        <v>18.96</v>
      </c>
      <c r="L43" s="200">
        <v>0.23</v>
      </c>
      <c r="M43" s="200">
        <v>2.38</v>
      </c>
      <c r="N43" s="200">
        <v>1.94</v>
      </c>
      <c r="O43" s="200">
        <v>1.37</v>
      </c>
      <c r="P43" s="200">
        <v>0.91</v>
      </c>
      <c r="Q43" s="200">
        <v>0.18</v>
      </c>
      <c r="R43" s="200">
        <v>0.7</v>
      </c>
      <c r="S43" s="200">
        <v>0.43</v>
      </c>
      <c r="T43" s="200">
        <v>0</v>
      </c>
      <c r="U43" s="200">
        <v>2.3199999999999998</v>
      </c>
      <c r="V43" s="200">
        <v>0.34</v>
      </c>
      <c r="W43" s="200">
        <v>0.76</v>
      </c>
      <c r="X43" s="200">
        <v>2.0699999999999998</v>
      </c>
      <c r="Y43" s="200">
        <v>0</v>
      </c>
      <c r="Z43" s="200">
        <v>4.57</v>
      </c>
      <c r="AA43" s="200">
        <v>1.48</v>
      </c>
      <c r="AB43" s="200">
        <v>0</v>
      </c>
      <c r="AC43" s="200">
        <v>0.88</v>
      </c>
      <c r="AD43" s="200">
        <v>20.77</v>
      </c>
      <c r="AE43" s="200">
        <v>0</v>
      </c>
      <c r="AF43" s="200">
        <v>0</v>
      </c>
      <c r="AG43" s="200">
        <v>76.38</v>
      </c>
      <c r="AH43" s="200">
        <v>0</v>
      </c>
      <c r="AI43" s="200">
        <v>18.39</v>
      </c>
      <c r="AJ43" s="200">
        <v>0</v>
      </c>
      <c r="AK43" s="200">
        <v>-35</v>
      </c>
      <c r="AL43" s="200">
        <v>0</v>
      </c>
      <c r="AM43" s="200">
        <v>0</v>
      </c>
      <c r="AN43" s="200">
        <v>0</v>
      </c>
      <c r="AO43" s="200">
        <v>95.13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6.69</v>
      </c>
      <c r="D44" s="200">
        <v>12.91</v>
      </c>
      <c r="E44" s="200">
        <v>0</v>
      </c>
      <c r="F44" s="200">
        <v>0</v>
      </c>
      <c r="G44" s="200">
        <v>31.29</v>
      </c>
      <c r="H44" s="200">
        <v>0</v>
      </c>
      <c r="I44" s="200">
        <v>0</v>
      </c>
      <c r="J44" s="200">
        <v>20.22</v>
      </c>
      <c r="K44" s="200">
        <v>18.96</v>
      </c>
      <c r="L44" s="200">
        <v>0.23</v>
      </c>
      <c r="M44" s="200">
        <v>2.38</v>
      </c>
      <c r="N44" s="200">
        <v>1.94</v>
      </c>
      <c r="O44" s="200">
        <v>1.37</v>
      </c>
      <c r="P44" s="200">
        <v>0.91</v>
      </c>
      <c r="Q44" s="200">
        <v>0.18</v>
      </c>
      <c r="R44" s="200">
        <v>0.7</v>
      </c>
      <c r="S44" s="200">
        <v>0.43</v>
      </c>
      <c r="T44" s="200">
        <v>0</v>
      </c>
      <c r="U44" s="200">
        <v>2.3199999999999998</v>
      </c>
      <c r="V44" s="200">
        <v>0.34</v>
      </c>
      <c r="W44" s="200">
        <v>0.76</v>
      </c>
      <c r="X44" s="200">
        <v>2.0699999999999998</v>
      </c>
      <c r="Y44" s="200">
        <v>0</v>
      </c>
      <c r="Z44" s="200">
        <v>4.57</v>
      </c>
      <c r="AA44" s="200">
        <v>1.48</v>
      </c>
      <c r="AB44" s="200">
        <v>0</v>
      </c>
      <c r="AC44" s="200">
        <v>0.88</v>
      </c>
      <c r="AD44" s="200">
        <v>20.77</v>
      </c>
      <c r="AE44" s="200">
        <v>0</v>
      </c>
      <c r="AF44" s="200">
        <v>0</v>
      </c>
      <c r="AG44" s="200">
        <v>76.38</v>
      </c>
      <c r="AH44" s="200">
        <v>0</v>
      </c>
      <c r="AI44" s="200">
        <v>18.39</v>
      </c>
      <c r="AJ44" s="200">
        <v>0</v>
      </c>
      <c r="AK44" s="200">
        <v>-35</v>
      </c>
      <c r="AL44" s="200">
        <v>0</v>
      </c>
      <c r="AM44" s="200">
        <v>0</v>
      </c>
      <c r="AN44" s="200">
        <v>0</v>
      </c>
      <c r="AO44" s="200">
        <v>95.13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6.69</v>
      </c>
      <c r="D45" s="200">
        <v>12.91</v>
      </c>
      <c r="E45" s="200">
        <v>0</v>
      </c>
      <c r="F45" s="200">
        <v>0</v>
      </c>
      <c r="G45" s="200">
        <v>31.29</v>
      </c>
      <c r="H45" s="200">
        <v>0</v>
      </c>
      <c r="I45" s="200">
        <v>0</v>
      </c>
      <c r="J45" s="200">
        <v>20.22</v>
      </c>
      <c r="K45" s="200">
        <v>18.96</v>
      </c>
      <c r="L45" s="200">
        <v>0.23</v>
      </c>
      <c r="M45" s="200">
        <v>2.38</v>
      </c>
      <c r="N45" s="200">
        <v>1.94</v>
      </c>
      <c r="O45" s="200">
        <v>1.37</v>
      </c>
      <c r="P45" s="200">
        <v>0.91</v>
      </c>
      <c r="Q45" s="200">
        <v>0.18</v>
      </c>
      <c r="R45" s="200">
        <v>0.7</v>
      </c>
      <c r="S45" s="200">
        <v>0.43</v>
      </c>
      <c r="T45" s="200">
        <v>0</v>
      </c>
      <c r="U45" s="200">
        <v>2.3199999999999998</v>
      </c>
      <c r="V45" s="200">
        <v>0.34</v>
      </c>
      <c r="W45" s="200">
        <v>0.76</v>
      </c>
      <c r="X45" s="200">
        <v>2.0699999999999998</v>
      </c>
      <c r="Y45" s="200">
        <v>0</v>
      </c>
      <c r="Z45" s="200">
        <v>4.57</v>
      </c>
      <c r="AA45" s="200">
        <v>1.48</v>
      </c>
      <c r="AB45" s="200">
        <v>0</v>
      </c>
      <c r="AC45" s="200">
        <v>1.38</v>
      </c>
      <c r="AD45" s="200">
        <v>20.77</v>
      </c>
      <c r="AE45" s="200">
        <v>0</v>
      </c>
      <c r="AF45" s="200">
        <v>0</v>
      </c>
      <c r="AG45" s="200">
        <v>76.38</v>
      </c>
      <c r="AH45" s="200">
        <v>0</v>
      </c>
      <c r="AI45" s="200">
        <v>18.39</v>
      </c>
      <c r="AJ45" s="200">
        <v>0</v>
      </c>
      <c r="AK45" s="200">
        <v>-35</v>
      </c>
      <c r="AL45" s="200">
        <v>0</v>
      </c>
      <c r="AM45" s="200">
        <v>0</v>
      </c>
      <c r="AN45" s="200">
        <v>0</v>
      </c>
      <c r="AO45" s="200">
        <v>95.13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6.69</v>
      </c>
      <c r="D46" s="200">
        <v>12.91</v>
      </c>
      <c r="E46" s="200">
        <v>0</v>
      </c>
      <c r="F46" s="200">
        <v>0</v>
      </c>
      <c r="G46" s="200">
        <v>31.29</v>
      </c>
      <c r="H46" s="200">
        <v>0</v>
      </c>
      <c r="I46" s="200">
        <v>0</v>
      </c>
      <c r="J46" s="200">
        <v>20.22</v>
      </c>
      <c r="K46" s="200">
        <v>18.96</v>
      </c>
      <c r="L46" s="200">
        <v>0.23</v>
      </c>
      <c r="M46" s="200">
        <v>2.38</v>
      </c>
      <c r="N46" s="200">
        <v>1.94</v>
      </c>
      <c r="O46" s="200">
        <v>1.37</v>
      </c>
      <c r="P46" s="200">
        <v>0.91</v>
      </c>
      <c r="Q46" s="200">
        <v>0.18</v>
      </c>
      <c r="R46" s="200">
        <v>0.7</v>
      </c>
      <c r="S46" s="200">
        <v>0.44</v>
      </c>
      <c r="T46" s="200">
        <v>0</v>
      </c>
      <c r="U46" s="200">
        <v>2.3199999999999998</v>
      </c>
      <c r="V46" s="200">
        <v>0.34</v>
      </c>
      <c r="W46" s="200">
        <v>0.76</v>
      </c>
      <c r="X46" s="200">
        <v>2.0699999999999998</v>
      </c>
      <c r="Y46" s="200">
        <v>0</v>
      </c>
      <c r="Z46" s="200">
        <v>4.57</v>
      </c>
      <c r="AA46" s="200">
        <v>1.48</v>
      </c>
      <c r="AB46" s="200">
        <v>0</v>
      </c>
      <c r="AC46" s="200">
        <v>2.04</v>
      </c>
      <c r="AD46" s="200">
        <v>20.77</v>
      </c>
      <c r="AE46" s="200">
        <v>0</v>
      </c>
      <c r="AF46" s="200">
        <v>0</v>
      </c>
      <c r="AG46" s="200">
        <v>76.38</v>
      </c>
      <c r="AH46" s="200">
        <v>0</v>
      </c>
      <c r="AI46" s="200">
        <v>18.39</v>
      </c>
      <c r="AJ46" s="200">
        <v>0</v>
      </c>
      <c r="AK46" s="200">
        <v>-35</v>
      </c>
      <c r="AL46" s="200">
        <v>0</v>
      </c>
      <c r="AM46" s="200">
        <v>0</v>
      </c>
      <c r="AN46" s="200">
        <v>0</v>
      </c>
      <c r="AO46" s="200">
        <v>95.13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6.46</v>
      </c>
      <c r="D47" s="200">
        <v>12.91</v>
      </c>
      <c r="E47" s="200">
        <v>0</v>
      </c>
      <c r="F47" s="200">
        <v>0</v>
      </c>
      <c r="G47" s="200">
        <v>31.29</v>
      </c>
      <c r="H47" s="200">
        <v>0</v>
      </c>
      <c r="I47" s="200">
        <v>0</v>
      </c>
      <c r="J47" s="200">
        <v>20.22</v>
      </c>
      <c r="K47" s="200">
        <v>73.73</v>
      </c>
      <c r="L47" s="200">
        <v>0.23</v>
      </c>
      <c r="M47" s="200">
        <v>2.38</v>
      </c>
      <c r="N47" s="200">
        <v>1.94</v>
      </c>
      <c r="O47" s="200">
        <v>1.37</v>
      </c>
      <c r="P47" s="200">
        <v>0.91</v>
      </c>
      <c r="Q47" s="200">
        <v>0.18</v>
      </c>
      <c r="R47" s="200">
        <v>0.69</v>
      </c>
      <c r="S47" s="200">
        <v>0.44</v>
      </c>
      <c r="T47" s="200">
        <v>0</v>
      </c>
      <c r="U47" s="200">
        <v>2.3199999999999998</v>
      </c>
      <c r="V47" s="200">
        <v>0.34</v>
      </c>
      <c r="W47" s="200">
        <v>0.76</v>
      </c>
      <c r="X47" s="200">
        <v>2.0699999999999998</v>
      </c>
      <c r="Y47" s="200">
        <v>0</v>
      </c>
      <c r="Z47" s="200">
        <v>4.57</v>
      </c>
      <c r="AA47" s="200">
        <v>1.48</v>
      </c>
      <c r="AB47" s="200">
        <v>0</v>
      </c>
      <c r="AC47" s="200">
        <v>2.04</v>
      </c>
      <c r="AD47" s="200">
        <v>20.77</v>
      </c>
      <c r="AE47" s="200">
        <v>0</v>
      </c>
      <c r="AF47" s="200">
        <v>0</v>
      </c>
      <c r="AG47" s="200">
        <v>76.38</v>
      </c>
      <c r="AH47" s="200">
        <v>0</v>
      </c>
      <c r="AI47" s="200">
        <v>18.39</v>
      </c>
      <c r="AJ47" s="200">
        <v>0</v>
      </c>
      <c r="AK47" s="200">
        <v>-35</v>
      </c>
      <c r="AL47" s="200">
        <v>0</v>
      </c>
      <c r="AM47" s="200">
        <v>0</v>
      </c>
      <c r="AN47" s="200">
        <v>0</v>
      </c>
      <c r="AO47" s="200">
        <v>95.13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6.46</v>
      </c>
      <c r="D48" s="200">
        <v>12.91</v>
      </c>
      <c r="E48" s="200">
        <v>0</v>
      </c>
      <c r="F48" s="200">
        <v>0</v>
      </c>
      <c r="G48" s="200">
        <v>31.29</v>
      </c>
      <c r="H48" s="200">
        <v>0</v>
      </c>
      <c r="I48" s="200">
        <v>0</v>
      </c>
      <c r="J48" s="200">
        <v>20.22</v>
      </c>
      <c r="K48" s="200">
        <v>121.86</v>
      </c>
      <c r="L48" s="200">
        <v>0.23</v>
      </c>
      <c r="M48" s="200">
        <v>2.38</v>
      </c>
      <c r="N48" s="200">
        <v>1.94</v>
      </c>
      <c r="O48" s="200">
        <v>1.37</v>
      </c>
      <c r="P48" s="200">
        <v>0.91</v>
      </c>
      <c r="Q48" s="200">
        <v>0.18</v>
      </c>
      <c r="R48" s="200">
        <v>0.69</v>
      </c>
      <c r="S48" s="200">
        <v>0.44</v>
      </c>
      <c r="T48" s="200">
        <v>0</v>
      </c>
      <c r="U48" s="200">
        <v>2.3199999999999998</v>
      </c>
      <c r="V48" s="200">
        <v>0.34</v>
      </c>
      <c r="W48" s="200">
        <v>0.76</v>
      </c>
      <c r="X48" s="200">
        <v>2.0699999999999998</v>
      </c>
      <c r="Y48" s="200">
        <v>0</v>
      </c>
      <c r="Z48" s="200">
        <v>4.57</v>
      </c>
      <c r="AA48" s="200">
        <v>1.48</v>
      </c>
      <c r="AB48" s="200">
        <v>0</v>
      </c>
      <c r="AC48" s="200">
        <v>2.04</v>
      </c>
      <c r="AD48" s="200">
        <v>20.77</v>
      </c>
      <c r="AE48" s="200">
        <v>0</v>
      </c>
      <c r="AF48" s="200">
        <v>0</v>
      </c>
      <c r="AG48" s="200">
        <v>76.38</v>
      </c>
      <c r="AH48" s="200">
        <v>0</v>
      </c>
      <c r="AI48" s="200">
        <v>18.39</v>
      </c>
      <c r="AJ48" s="200">
        <v>0</v>
      </c>
      <c r="AK48" s="200">
        <v>-35</v>
      </c>
      <c r="AL48" s="200">
        <v>0</v>
      </c>
      <c r="AM48" s="200">
        <v>0</v>
      </c>
      <c r="AN48" s="200">
        <v>0</v>
      </c>
      <c r="AO48" s="200">
        <v>95.13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6.46</v>
      </c>
      <c r="D49" s="200">
        <v>12.91</v>
      </c>
      <c r="E49" s="200">
        <v>0</v>
      </c>
      <c r="F49" s="200">
        <v>0</v>
      </c>
      <c r="G49" s="200">
        <v>31.29</v>
      </c>
      <c r="H49" s="200">
        <v>0</v>
      </c>
      <c r="I49" s="200">
        <v>0</v>
      </c>
      <c r="J49" s="200">
        <v>20.22</v>
      </c>
      <c r="K49" s="200">
        <v>169.99</v>
      </c>
      <c r="L49" s="200">
        <v>0.23</v>
      </c>
      <c r="M49" s="200">
        <v>2.38</v>
      </c>
      <c r="N49" s="200">
        <v>1.94</v>
      </c>
      <c r="O49" s="200">
        <v>1.37</v>
      </c>
      <c r="P49" s="200">
        <v>0.91</v>
      </c>
      <c r="Q49" s="200">
        <v>0.18</v>
      </c>
      <c r="R49" s="200">
        <v>0.69</v>
      </c>
      <c r="S49" s="200">
        <v>0.44</v>
      </c>
      <c r="T49" s="200">
        <v>0</v>
      </c>
      <c r="U49" s="200">
        <v>2.3199999999999998</v>
      </c>
      <c r="V49" s="200">
        <v>0.34</v>
      </c>
      <c r="W49" s="200">
        <v>0.76</v>
      </c>
      <c r="X49" s="200">
        <v>2.0699999999999998</v>
      </c>
      <c r="Y49" s="200">
        <v>0</v>
      </c>
      <c r="Z49" s="200">
        <v>4.57</v>
      </c>
      <c r="AA49" s="200">
        <v>1.48</v>
      </c>
      <c r="AB49" s="200">
        <v>0</v>
      </c>
      <c r="AC49" s="200">
        <v>3.04</v>
      </c>
      <c r="AD49" s="200">
        <v>20.77</v>
      </c>
      <c r="AE49" s="200">
        <v>0</v>
      </c>
      <c r="AF49" s="200">
        <v>0</v>
      </c>
      <c r="AG49" s="200">
        <v>76.38</v>
      </c>
      <c r="AH49" s="200">
        <v>0</v>
      </c>
      <c r="AI49" s="200">
        <v>18.39</v>
      </c>
      <c r="AJ49" s="200">
        <v>0</v>
      </c>
      <c r="AK49" s="200">
        <v>-35</v>
      </c>
      <c r="AL49" s="200">
        <v>0</v>
      </c>
      <c r="AM49" s="200">
        <v>0</v>
      </c>
      <c r="AN49" s="200">
        <v>0</v>
      </c>
      <c r="AO49" s="200">
        <v>95.13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6.46</v>
      </c>
      <c r="D50" s="200">
        <v>12.91</v>
      </c>
      <c r="E50" s="200">
        <v>0</v>
      </c>
      <c r="F50" s="200">
        <v>0</v>
      </c>
      <c r="G50" s="200">
        <v>31.29</v>
      </c>
      <c r="H50" s="200">
        <v>0</v>
      </c>
      <c r="I50" s="200">
        <v>0</v>
      </c>
      <c r="J50" s="200">
        <v>20.22</v>
      </c>
      <c r="K50" s="200">
        <v>232.56</v>
      </c>
      <c r="L50" s="200">
        <v>2.89</v>
      </c>
      <c r="M50" s="200">
        <v>2.38</v>
      </c>
      <c r="N50" s="200">
        <v>1.94</v>
      </c>
      <c r="O50" s="200">
        <v>1.37</v>
      </c>
      <c r="P50" s="200">
        <v>0.91</v>
      </c>
      <c r="Q50" s="200">
        <v>0.73</v>
      </c>
      <c r="R50" s="200">
        <v>0.69</v>
      </c>
      <c r="S50" s="200">
        <v>2.27</v>
      </c>
      <c r="T50" s="200">
        <v>0</v>
      </c>
      <c r="U50" s="200">
        <v>2.3199999999999998</v>
      </c>
      <c r="V50" s="200">
        <v>0.34</v>
      </c>
      <c r="W50" s="200">
        <v>0.76</v>
      </c>
      <c r="X50" s="200">
        <v>2.0699999999999998</v>
      </c>
      <c r="Y50" s="200">
        <v>0</v>
      </c>
      <c r="Z50" s="200">
        <v>4.57</v>
      </c>
      <c r="AA50" s="200">
        <v>1.48</v>
      </c>
      <c r="AB50" s="200">
        <v>0</v>
      </c>
      <c r="AC50" s="200">
        <v>3.04</v>
      </c>
      <c r="AD50" s="200">
        <v>20.77</v>
      </c>
      <c r="AE50" s="200">
        <v>0</v>
      </c>
      <c r="AF50" s="200">
        <v>0</v>
      </c>
      <c r="AG50" s="200">
        <v>76.38</v>
      </c>
      <c r="AH50" s="200">
        <v>0</v>
      </c>
      <c r="AI50" s="200">
        <v>18.39</v>
      </c>
      <c r="AJ50" s="200">
        <v>0</v>
      </c>
      <c r="AK50" s="200">
        <v>-35</v>
      </c>
      <c r="AL50" s="200">
        <v>0</v>
      </c>
      <c r="AM50" s="200">
        <v>0</v>
      </c>
      <c r="AN50" s="200">
        <v>0</v>
      </c>
      <c r="AO50" s="200">
        <v>95.13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6.46</v>
      </c>
      <c r="D51" s="200">
        <v>12.91</v>
      </c>
      <c r="E51" s="200">
        <v>0</v>
      </c>
      <c r="F51" s="200">
        <v>0</v>
      </c>
      <c r="G51" s="200">
        <v>31.29</v>
      </c>
      <c r="H51" s="200">
        <v>0</v>
      </c>
      <c r="I51" s="200">
        <v>0</v>
      </c>
      <c r="J51" s="200">
        <v>20.22</v>
      </c>
      <c r="K51" s="200">
        <v>232.56</v>
      </c>
      <c r="L51" s="200">
        <v>2.91</v>
      </c>
      <c r="M51" s="200">
        <v>2.38</v>
      </c>
      <c r="N51" s="200">
        <v>1.94</v>
      </c>
      <c r="O51" s="200">
        <v>1.37</v>
      </c>
      <c r="P51" s="200">
        <v>0.91</v>
      </c>
      <c r="Q51" s="200">
        <v>1.42</v>
      </c>
      <c r="R51" s="200">
        <v>0.69</v>
      </c>
      <c r="S51" s="200">
        <v>4.8499999999999996</v>
      </c>
      <c r="T51" s="200">
        <v>0</v>
      </c>
      <c r="U51" s="200">
        <v>2.3199999999999998</v>
      </c>
      <c r="V51" s="200">
        <v>0.34</v>
      </c>
      <c r="W51" s="200">
        <v>0.76</v>
      </c>
      <c r="X51" s="200">
        <v>2.0699999999999998</v>
      </c>
      <c r="Y51" s="200">
        <v>0</v>
      </c>
      <c r="Z51" s="200">
        <v>4.57</v>
      </c>
      <c r="AA51" s="200">
        <v>8.8000000000000007</v>
      </c>
      <c r="AB51" s="200">
        <v>0</v>
      </c>
      <c r="AC51" s="200">
        <v>3.04</v>
      </c>
      <c r="AD51" s="200">
        <v>20.77</v>
      </c>
      <c r="AE51" s="200">
        <v>0</v>
      </c>
      <c r="AF51" s="200">
        <v>0</v>
      </c>
      <c r="AG51" s="200">
        <v>76.38</v>
      </c>
      <c r="AH51" s="200">
        <v>0</v>
      </c>
      <c r="AI51" s="200">
        <v>18.39</v>
      </c>
      <c r="AJ51" s="200">
        <v>0</v>
      </c>
      <c r="AK51" s="200">
        <v>-35</v>
      </c>
      <c r="AL51" s="200">
        <v>0</v>
      </c>
      <c r="AM51" s="200">
        <v>0</v>
      </c>
      <c r="AN51" s="200">
        <v>0</v>
      </c>
      <c r="AO51" s="200">
        <v>95.13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6.46</v>
      </c>
      <c r="D52" s="200">
        <v>12.91</v>
      </c>
      <c r="E52" s="200">
        <v>0</v>
      </c>
      <c r="F52" s="200">
        <v>0</v>
      </c>
      <c r="G52" s="200">
        <v>31.29</v>
      </c>
      <c r="H52" s="200">
        <v>0</v>
      </c>
      <c r="I52" s="200">
        <v>0</v>
      </c>
      <c r="J52" s="200">
        <v>20.22</v>
      </c>
      <c r="K52" s="200">
        <v>232.56</v>
      </c>
      <c r="L52" s="200">
        <v>2.91</v>
      </c>
      <c r="M52" s="200">
        <v>2.38</v>
      </c>
      <c r="N52" s="200">
        <v>1.94</v>
      </c>
      <c r="O52" s="200">
        <v>1.37</v>
      </c>
      <c r="P52" s="200">
        <v>0.91</v>
      </c>
      <c r="Q52" s="200">
        <v>1.42</v>
      </c>
      <c r="R52" s="200">
        <v>0.69</v>
      </c>
      <c r="S52" s="200">
        <v>4.8499999999999996</v>
      </c>
      <c r="T52" s="200">
        <v>0</v>
      </c>
      <c r="U52" s="200">
        <v>2.3199999999999998</v>
      </c>
      <c r="V52" s="200">
        <v>0.34</v>
      </c>
      <c r="W52" s="200">
        <v>0.76</v>
      </c>
      <c r="X52" s="200">
        <v>2.0699999999999998</v>
      </c>
      <c r="Y52" s="200">
        <v>0</v>
      </c>
      <c r="Z52" s="200">
        <v>4.57</v>
      </c>
      <c r="AA52" s="200">
        <v>8.8000000000000007</v>
      </c>
      <c r="AB52" s="200">
        <v>0</v>
      </c>
      <c r="AC52" s="200">
        <v>3.04</v>
      </c>
      <c r="AD52" s="200">
        <v>20.77</v>
      </c>
      <c r="AE52" s="200">
        <v>0</v>
      </c>
      <c r="AF52" s="200">
        <v>0</v>
      </c>
      <c r="AG52" s="200">
        <v>76.38</v>
      </c>
      <c r="AH52" s="200">
        <v>0</v>
      </c>
      <c r="AI52" s="200">
        <v>18.39</v>
      </c>
      <c r="AJ52" s="200">
        <v>0</v>
      </c>
      <c r="AK52" s="200">
        <v>-35</v>
      </c>
      <c r="AL52" s="200">
        <v>0</v>
      </c>
      <c r="AM52" s="200">
        <v>0</v>
      </c>
      <c r="AN52" s="200">
        <v>0</v>
      </c>
      <c r="AO52" s="200">
        <v>95.13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6.46</v>
      </c>
      <c r="D53" s="200">
        <v>12.91</v>
      </c>
      <c r="E53" s="200">
        <v>0</v>
      </c>
      <c r="F53" s="200">
        <v>0</v>
      </c>
      <c r="G53" s="200">
        <v>31.29</v>
      </c>
      <c r="H53" s="200">
        <v>0</v>
      </c>
      <c r="I53" s="200">
        <v>0</v>
      </c>
      <c r="J53" s="200">
        <v>20.22</v>
      </c>
      <c r="K53" s="200">
        <v>232.56</v>
      </c>
      <c r="L53" s="200">
        <v>2.91</v>
      </c>
      <c r="M53" s="200">
        <v>2.38</v>
      </c>
      <c r="N53" s="200">
        <v>1.94</v>
      </c>
      <c r="O53" s="200">
        <v>1.37</v>
      </c>
      <c r="P53" s="200">
        <v>0.91</v>
      </c>
      <c r="Q53" s="200">
        <v>1.42</v>
      </c>
      <c r="R53" s="200">
        <v>8.0299999999999994</v>
      </c>
      <c r="S53" s="200">
        <v>4.8499999999999996</v>
      </c>
      <c r="T53" s="200">
        <v>0</v>
      </c>
      <c r="U53" s="200">
        <v>2.3199999999999998</v>
      </c>
      <c r="V53" s="200">
        <v>3.81</v>
      </c>
      <c r="W53" s="200">
        <v>0.76</v>
      </c>
      <c r="X53" s="200">
        <v>2.0699999999999998</v>
      </c>
      <c r="Y53" s="200">
        <v>0</v>
      </c>
      <c r="Z53" s="200">
        <v>4.57</v>
      </c>
      <c r="AA53" s="200">
        <v>26.14</v>
      </c>
      <c r="AB53" s="200">
        <v>0</v>
      </c>
      <c r="AC53" s="200">
        <v>3.04</v>
      </c>
      <c r="AD53" s="200">
        <v>20.77</v>
      </c>
      <c r="AE53" s="200">
        <v>0</v>
      </c>
      <c r="AF53" s="200">
        <v>0</v>
      </c>
      <c r="AG53" s="200">
        <v>76.38</v>
      </c>
      <c r="AH53" s="200">
        <v>0</v>
      </c>
      <c r="AI53" s="200">
        <v>18.39</v>
      </c>
      <c r="AJ53" s="200">
        <v>0</v>
      </c>
      <c r="AK53" s="200">
        <v>-35</v>
      </c>
      <c r="AL53" s="200">
        <v>0</v>
      </c>
      <c r="AM53" s="200">
        <v>0</v>
      </c>
      <c r="AN53" s="200">
        <v>0</v>
      </c>
      <c r="AO53" s="200">
        <v>95.13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6.46</v>
      </c>
      <c r="D54" s="200">
        <v>12.91</v>
      </c>
      <c r="E54" s="200">
        <v>0</v>
      </c>
      <c r="F54" s="200">
        <v>0</v>
      </c>
      <c r="G54" s="200">
        <v>31.29</v>
      </c>
      <c r="H54" s="200">
        <v>0</v>
      </c>
      <c r="I54" s="200">
        <v>0</v>
      </c>
      <c r="J54" s="200">
        <v>20.22</v>
      </c>
      <c r="K54" s="200">
        <v>232.56</v>
      </c>
      <c r="L54" s="200">
        <v>2.91</v>
      </c>
      <c r="M54" s="200">
        <v>2.38</v>
      </c>
      <c r="N54" s="200">
        <v>1.94</v>
      </c>
      <c r="O54" s="200">
        <v>1.37</v>
      </c>
      <c r="P54" s="200">
        <v>0.91</v>
      </c>
      <c r="Q54" s="200">
        <v>1.42</v>
      </c>
      <c r="R54" s="200">
        <v>8.0299999999999994</v>
      </c>
      <c r="S54" s="200">
        <v>4.8499999999999996</v>
      </c>
      <c r="T54" s="200">
        <v>0</v>
      </c>
      <c r="U54" s="200">
        <v>2.3199999999999998</v>
      </c>
      <c r="V54" s="200">
        <v>3.81</v>
      </c>
      <c r="W54" s="200">
        <v>0.76</v>
      </c>
      <c r="X54" s="200">
        <v>2.0699999999999998</v>
      </c>
      <c r="Y54" s="200">
        <v>0</v>
      </c>
      <c r="Z54" s="200">
        <v>35.6</v>
      </c>
      <c r="AA54" s="200">
        <v>26.14</v>
      </c>
      <c r="AB54" s="200">
        <v>0</v>
      </c>
      <c r="AC54" s="200">
        <v>3.04</v>
      </c>
      <c r="AD54" s="200">
        <v>20.77</v>
      </c>
      <c r="AE54" s="200">
        <v>0</v>
      </c>
      <c r="AF54" s="200">
        <v>0</v>
      </c>
      <c r="AG54" s="200">
        <v>76.38</v>
      </c>
      <c r="AH54" s="200">
        <v>0</v>
      </c>
      <c r="AI54" s="200">
        <v>18.39</v>
      </c>
      <c r="AJ54" s="200">
        <v>0</v>
      </c>
      <c r="AK54" s="200">
        <v>-35</v>
      </c>
      <c r="AL54" s="200">
        <v>0</v>
      </c>
      <c r="AM54" s="200">
        <v>0</v>
      </c>
      <c r="AN54" s="200">
        <v>0</v>
      </c>
      <c r="AO54" s="200">
        <v>95.13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6.46</v>
      </c>
      <c r="D55" s="200">
        <v>12.91</v>
      </c>
      <c r="E55" s="200">
        <v>0</v>
      </c>
      <c r="F55" s="200">
        <v>0</v>
      </c>
      <c r="G55" s="200">
        <v>31.29</v>
      </c>
      <c r="H55" s="200">
        <v>0</v>
      </c>
      <c r="I55" s="200">
        <v>0</v>
      </c>
      <c r="J55" s="200">
        <v>20.22</v>
      </c>
      <c r="K55" s="200">
        <v>232.56</v>
      </c>
      <c r="L55" s="200">
        <v>2.91</v>
      </c>
      <c r="M55" s="200">
        <v>2.38</v>
      </c>
      <c r="N55" s="200">
        <v>1.94</v>
      </c>
      <c r="O55" s="200">
        <v>1.37</v>
      </c>
      <c r="P55" s="200">
        <v>0.91</v>
      </c>
      <c r="Q55" s="200">
        <v>1.42</v>
      </c>
      <c r="R55" s="200">
        <v>8.0299999999999994</v>
      </c>
      <c r="S55" s="200">
        <v>4.51</v>
      </c>
      <c r="T55" s="200">
        <v>0</v>
      </c>
      <c r="U55" s="200">
        <v>2.3199999999999998</v>
      </c>
      <c r="V55" s="200">
        <v>3.7</v>
      </c>
      <c r="W55" s="200">
        <v>8.83</v>
      </c>
      <c r="X55" s="200">
        <v>21.6</v>
      </c>
      <c r="Y55" s="200">
        <v>0</v>
      </c>
      <c r="Z55" s="200">
        <v>60.29</v>
      </c>
      <c r="AA55" s="200">
        <v>26.14</v>
      </c>
      <c r="AB55" s="200">
        <v>0</v>
      </c>
      <c r="AC55" s="200">
        <v>4.04</v>
      </c>
      <c r="AD55" s="200">
        <v>20.77</v>
      </c>
      <c r="AE55" s="200">
        <v>0</v>
      </c>
      <c r="AF55" s="200">
        <v>0</v>
      </c>
      <c r="AG55" s="200">
        <v>76.38</v>
      </c>
      <c r="AH55" s="200">
        <v>0</v>
      </c>
      <c r="AI55" s="200">
        <v>18.39</v>
      </c>
      <c r="AJ55" s="200">
        <v>0</v>
      </c>
      <c r="AK55" s="200">
        <v>-35</v>
      </c>
      <c r="AL55" s="200">
        <v>0</v>
      </c>
      <c r="AM55" s="200">
        <v>0</v>
      </c>
      <c r="AN55" s="200">
        <v>0</v>
      </c>
      <c r="AO55" s="200">
        <v>95.13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6.46</v>
      </c>
      <c r="D56" s="200">
        <v>12.91</v>
      </c>
      <c r="E56" s="200">
        <v>0</v>
      </c>
      <c r="F56" s="200">
        <v>0</v>
      </c>
      <c r="G56" s="200">
        <v>31.29</v>
      </c>
      <c r="H56" s="200">
        <v>0</v>
      </c>
      <c r="I56" s="200">
        <v>0</v>
      </c>
      <c r="J56" s="200">
        <v>20.22</v>
      </c>
      <c r="K56" s="200">
        <v>232.56</v>
      </c>
      <c r="L56" s="200">
        <v>2.91</v>
      </c>
      <c r="M56" s="200">
        <v>2.38</v>
      </c>
      <c r="N56" s="200">
        <v>1.94</v>
      </c>
      <c r="O56" s="200">
        <v>1.37</v>
      </c>
      <c r="P56" s="200">
        <v>0.91</v>
      </c>
      <c r="Q56" s="200">
        <v>1.42</v>
      </c>
      <c r="R56" s="200">
        <v>8.0299999999999994</v>
      </c>
      <c r="S56" s="200">
        <v>4.8499999999999996</v>
      </c>
      <c r="T56" s="200">
        <v>0</v>
      </c>
      <c r="U56" s="200">
        <v>2.3199999999999998</v>
      </c>
      <c r="V56" s="200">
        <v>3.81</v>
      </c>
      <c r="W56" s="200">
        <v>8.83</v>
      </c>
      <c r="X56" s="200">
        <v>21.6</v>
      </c>
      <c r="Y56" s="200">
        <v>0</v>
      </c>
      <c r="Z56" s="200">
        <v>64.47</v>
      </c>
      <c r="AA56" s="200">
        <v>26.14</v>
      </c>
      <c r="AB56" s="200">
        <v>0</v>
      </c>
      <c r="AC56" s="200">
        <v>4.04</v>
      </c>
      <c r="AD56" s="200">
        <v>20.77</v>
      </c>
      <c r="AE56" s="200">
        <v>0</v>
      </c>
      <c r="AF56" s="200">
        <v>0</v>
      </c>
      <c r="AG56" s="200">
        <v>76.38</v>
      </c>
      <c r="AH56" s="200">
        <v>0</v>
      </c>
      <c r="AI56" s="200">
        <v>18.39</v>
      </c>
      <c r="AJ56" s="200">
        <v>0</v>
      </c>
      <c r="AK56" s="200">
        <v>-35</v>
      </c>
      <c r="AL56" s="200">
        <v>0</v>
      </c>
      <c r="AM56" s="200">
        <v>0</v>
      </c>
      <c r="AN56" s="200">
        <v>0</v>
      </c>
      <c r="AO56" s="200">
        <v>95.13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6.46</v>
      </c>
      <c r="D57" s="200">
        <v>12.91</v>
      </c>
      <c r="E57" s="200">
        <v>0</v>
      </c>
      <c r="F57" s="200">
        <v>0</v>
      </c>
      <c r="G57" s="200">
        <v>31.29</v>
      </c>
      <c r="H57" s="200">
        <v>0</v>
      </c>
      <c r="I57" s="200">
        <v>0</v>
      </c>
      <c r="J57" s="200">
        <v>20.22</v>
      </c>
      <c r="K57" s="200">
        <v>232.56</v>
      </c>
      <c r="L57" s="200">
        <v>2.91</v>
      </c>
      <c r="M57" s="200">
        <v>2.38</v>
      </c>
      <c r="N57" s="200">
        <v>1.94</v>
      </c>
      <c r="O57" s="200">
        <v>1.37</v>
      </c>
      <c r="P57" s="200">
        <v>0.91</v>
      </c>
      <c r="Q57" s="200">
        <v>1.42</v>
      </c>
      <c r="R57" s="200">
        <v>8.0299999999999994</v>
      </c>
      <c r="S57" s="200">
        <v>4.8499999999999996</v>
      </c>
      <c r="T57" s="200">
        <v>0</v>
      </c>
      <c r="U57" s="200">
        <v>2.3199999999999998</v>
      </c>
      <c r="V57" s="200">
        <v>3.81</v>
      </c>
      <c r="W57" s="200">
        <v>8.83</v>
      </c>
      <c r="X57" s="200">
        <v>21.6</v>
      </c>
      <c r="Y57" s="200">
        <v>0</v>
      </c>
      <c r="Z57" s="200">
        <v>64.47</v>
      </c>
      <c r="AA57" s="200">
        <v>26.14</v>
      </c>
      <c r="AB57" s="200">
        <v>0</v>
      </c>
      <c r="AC57" s="200">
        <v>4.04</v>
      </c>
      <c r="AD57" s="200">
        <v>20.77</v>
      </c>
      <c r="AE57" s="200">
        <v>0</v>
      </c>
      <c r="AF57" s="200">
        <v>0</v>
      </c>
      <c r="AG57" s="200">
        <v>76.38</v>
      </c>
      <c r="AH57" s="200">
        <v>0</v>
      </c>
      <c r="AI57" s="200">
        <v>18.39</v>
      </c>
      <c r="AJ57" s="200">
        <v>0</v>
      </c>
      <c r="AK57" s="200">
        <v>-35</v>
      </c>
      <c r="AL57" s="200">
        <v>0</v>
      </c>
      <c r="AM57" s="200">
        <v>0</v>
      </c>
      <c r="AN57" s="200">
        <v>0</v>
      </c>
      <c r="AO57" s="200">
        <v>95.13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6.46</v>
      </c>
      <c r="D58" s="200">
        <v>12.91</v>
      </c>
      <c r="E58" s="200">
        <v>0</v>
      </c>
      <c r="F58" s="200">
        <v>0</v>
      </c>
      <c r="G58" s="200">
        <v>31.29</v>
      </c>
      <c r="H58" s="200">
        <v>0</v>
      </c>
      <c r="I58" s="200">
        <v>0</v>
      </c>
      <c r="J58" s="200">
        <v>20.22</v>
      </c>
      <c r="K58" s="200">
        <v>232.56</v>
      </c>
      <c r="L58" s="200">
        <v>2.91</v>
      </c>
      <c r="M58" s="200">
        <v>2.38</v>
      </c>
      <c r="N58" s="200">
        <v>1.94</v>
      </c>
      <c r="O58" s="200">
        <v>1.37</v>
      </c>
      <c r="P58" s="200">
        <v>0.91</v>
      </c>
      <c r="Q58" s="200">
        <v>1.42</v>
      </c>
      <c r="R58" s="200">
        <v>8.0299999999999994</v>
      </c>
      <c r="S58" s="200">
        <v>4.8499999999999996</v>
      </c>
      <c r="T58" s="200">
        <v>0</v>
      </c>
      <c r="U58" s="200">
        <v>2.3199999999999998</v>
      </c>
      <c r="V58" s="200">
        <v>3.81</v>
      </c>
      <c r="W58" s="200">
        <v>8.83</v>
      </c>
      <c r="X58" s="200">
        <v>21.6</v>
      </c>
      <c r="Y58" s="200">
        <v>0</v>
      </c>
      <c r="Z58" s="200">
        <v>64.47</v>
      </c>
      <c r="AA58" s="200">
        <v>26.14</v>
      </c>
      <c r="AB58" s="200">
        <v>0</v>
      </c>
      <c r="AC58" s="200">
        <v>4.04</v>
      </c>
      <c r="AD58" s="200">
        <v>20.77</v>
      </c>
      <c r="AE58" s="200">
        <v>0</v>
      </c>
      <c r="AF58" s="200">
        <v>0</v>
      </c>
      <c r="AG58" s="200">
        <v>76.38</v>
      </c>
      <c r="AH58" s="200">
        <v>0</v>
      </c>
      <c r="AI58" s="200">
        <v>18.39</v>
      </c>
      <c r="AJ58" s="200">
        <v>0</v>
      </c>
      <c r="AK58" s="200">
        <v>-35</v>
      </c>
      <c r="AL58" s="200">
        <v>0</v>
      </c>
      <c r="AM58" s="200">
        <v>0</v>
      </c>
      <c r="AN58" s="200">
        <v>0</v>
      </c>
      <c r="AO58" s="200">
        <v>95.13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6.46</v>
      </c>
      <c r="D59" s="200">
        <v>12.91</v>
      </c>
      <c r="E59" s="200">
        <v>0</v>
      </c>
      <c r="F59" s="200">
        <v>0</v>
      </c>
      <c r="G59" s="200">
        <v>31.29</v>
      </c>
      <c r="H59" s="200">
        <v>0</v>
      </c>
      <c r="I59" s="200">
        <v>0</v>
      </c>
      <c r="J59" s="200">
        <v>20.22</v>
      </c>
      <c r="K59" s="200">
        <v>232.56</v>
      </c>
      <c r="L59" s="200">
        <v>2.91</v>
      </c>
      <c r="M59" s="200">
        <v>2.38</v>
      </c>
      <c r="N59" s="200">
        <v>1.94</v>
      </c>
      <c r="O59" s="200">
        <v>1.37</v>
      </c>
      <c r="P59" s="200">
        <v>0.91</v>
      </c>
      <c r="Q59" s="200">
        <v>1.42</v>
      </c>
      <c r="R59" s="200">
        <v>10.15</v>
      </c>
      <c r="S59" s="200">
        <v>4.8499999999999996</v>
      </c>
      <c r="T59" s="200">
        <v>0</v>
      </c>
      <c r="U59" s="200">
        <v>2.3199999999999998</v>
      </c>
      <c r="V59" s="200">
        <v>3.81</v>
      </c>
      <c r="W59" s="200">
        <v>8.83</v>
      </c>
      <c r="X59" s="200">
        <v>21.6</v>
      </c>
      <c r="Y59" s="200">
        <v>0</v>
      </c>
      <c r="Z59" s="200">
        <v>64.47</v>
      </c>
      <c r="AA59" s="200">
        <v>26.14</v>
      </c>
      <c r="AB59" s="200">
        <v>0</v>
      </c>
      <c r="AC59" s="200">
        <v>4.04</v>
      </c>
      <c r="AD59" s="200">
        <v>20.77</v>
      </c>
      <c r="AE59" s="200">
        <v>0</v>
      </c>
      <c r="AF59" s="200">
        <v>0</v>
      </c>
      <c r="AG59" s="200">
        <v>76.38</v>
      </c>
      <c r="AH59" s="200">
        <v>0</v>
      </c>
      <c r="AI59" s="200">
        <v>18.39</v>
      </c>
      <c r="AJ59" s="200">
        <v>0</v>
      </c>
      <c r="AK59" s="200">
        <v>-35</v>
      </c>
      <c r="AL59" s="200">
        <v>0</v>
      </c>
      <c r="AM59" s="200">
        <v>0</v>
      </c>
      <c r="AN59" s="200">
        <v>0</v>
      </c>
      <c r="AO59" s="200">
        <v>95.13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6.46</v>
      </c>
      <c r="D60" s="200">
        <v>12.91</v>
      </c>
      <c r="E60" s="200">
        <v>0</v>
      </c>
      <c r="F60" s="200">
        <v>0</v>
      </c>
      <c r="G60" s="200">
        <v>31.29</v>
      </c>
      <c r="H60" s="200">
        <v>0</v>
      </c>
      <c r="I60" s="200">
        <v>0</v>
      </c>
      <c r="J60" s="200">
        <v>20.22</v>
      </c>
      <c r="K60" s="200">
        <v>232.56</v>
      </c>
      <c r="L60" s="200">
        <v>2.91</v>
      </c>
      <c r="M60" s="200">
        <v>2.38</v>
      </c>
      <c r="N60" s="200">
        <v>1.94</v>
      </c>
      <c r="O60" s="200">
        <v>1.37</v>
      </c>
      <c r="P60" s="200">
        <v>0.91</v>
      </c>
      <c r="Q60" s="200">
        <v>1.42</v>
      </c>
      <c r="R60" s="200">
        <v>8.5399999999999991</v>
      </c>
      <c r="S60" s="200">
        <v>4.8499999999999996</v>
      </c>
      <c r="T60" s="200">
        <v>0</v>
      </c>
      <c r="U60" s="200">
        <v>2.3199999999999998</v>
      </c>
      <c r="V60" s="200">
        <v>3.81</v>
      </c>
      <c r="W60" s="200">
        <v>8.83</v>
      </c>
      <c r="X60" s="200">
        <v>21.6</v>
      </c>
      <c r="Y60" s="200">
        <v>0</v>
      </c>
      <c r="Z60" s="200">
        <v>64.47</v>
      </c>
      <c r="AA60" s="200">
        <v>26.14</v>
      </c>
      <c r="AB60" s="200">
        <v>0</v>
      </c>
      <c r="AC60" s="200">
        <v>4.04</v>
      </c>
      <c r="AD60" s="200">
        <v>20.77</v>
      </c>
      <c r="AE60" s="200">
        <v>0</v>
      </c>
      <c r="AF60" s="200">
        <v>0</v>
      </c>
      <c r="AG60" s="200">
        <v>76.38</v>
      </c>
      <c r="AH60" s="200">
        <v>0</v>
      </c>
      <c r="AI60" s="200">
        <v>18.39</v>
      </c>
      <c r="AJ60" s="200">
        <v>0</v>
      </c>
      <c r="AK60" s="200">
        <v>-35</v>
      </c>
      <c r="AL60" s="200">
        <v>0</v>
      </c>
      <c r="AM60" s="200">
        <v>0</v>
      </c>
      <c r="AN60" s="200">
        <v>0</v>
      </c>
      <c r="AO60" s="200">
        <v>95.13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6.46</v>
      </c>
      <c r="D61" s="200">
        <v>12.91</v>
      </c>
      <c r="E61" s="200">
        <v>0</v>
      </c>
      <c r="F61" s="200">
        <v>0</v>
      </c>
      <c r="G61" s="200">
        <v>31.29</v>
      </c>
      <c r="H61" s="200">
        <v>0</v>
      </c>
      <c r="I61" s="200">
        <v>0</v>
      </c>
      <c r="J61" s="200">
        <v>20.22</v>
      </c>
      <c r="K61" s="200">
        <v>232.56</v>
      </c>
      <c r="L61" s="200">
        <v>2.91</v>
      </c>
      <c r="M61" s="200">
        <v>2.38</v>
      </c>
      <c r="N61" s="200">
        <v>1.94</v>
      </c>
      <c r="O61" s="200">
        <v>1.37</v>
      </c>
      <c r="P61" s="200">
        <v>0.91</v>
      </c>
      <c r="Q61" s="200">
        <v>1.42</v>
      </c>
      <c r="R61" s="200">
        <v>8.0299999999999994</v>
      </c>
      <c r="S61" s="200">
        <v>4.8499999999999996</v>
      </c>
      <c r="T61" s="200">
        <v>0</v>
      </c>
      <c r="U61" s="200">
        <v>2.3199999999999998</v>
      </c>
      <c r="V61" s="200">
        <v>3.81</v>
      </c>
      <c r="W61" s="200">
        <v>8.83</v>
      </c>
      <c r="X61" s="200">
        <v>21.6</v>
      </c>
      <c r="Y61" s="200">
        <v>0</v>
      </c>
      <c r="Z61" s="200">
        <v>64.48</v>
      </c>
      <c r="AA61" s="200">
        <v>26.14</v>
      </c>
      <c r="AB61" s="200">
        <v>0</v>
      </c>
      <c r="AC61" s="200">
        <v>4.04</v>
      </c>
      <c r="AD61" s="200">
        <v>20.77</v>
      </c>
      <c r="AE61" s="200">
        <v>0</v>
      </c>
      <c r="AF61" s="200">
        <v>0</v>
      </c>
      <c r="AG61" s="200">
        <v>76.38</v>
      </c>
      <c r="AH61" s="200">
        <v>0</v>
      </c>
      <c r="AI61" s="200">
        <v>18.39</v>
      </c>
      <c r="AJ61" s="200">
        <v>0</v>
      </c>
      <c r="AK61" s="200">
        <v>-35</v>
      </c>
      <c r="AL61" s="200">
        <v>0</v>
      </c>
      <c r="AM61" s="200">
        <v>0</v>
      </c>
      <c r="AN61" s="200">
        <v>0</v>
      </c>
      <c r="AO61" s="200">
        <v>95.13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6.46</v>
      </c>
      <c r="D62" s="200">
        <v>12.91</v>
      </c>
      <c r="E62" s="200">
        <v>0</v>
      </c>
      <c r="F62" s="200">
        <v>0</v>
      </c>
      <c r="G62" s="200">
        <v>31.29</v>
      </c>
      <c r="H62" s="200">
        <v>0</v>
      </c>
      <c r="I62" s="200">
        <v>0</v>
      </c>
      <c r="J62" s="200">
        <v>20.22</v>
      </c>
      <c r="K62" s="200">
        <v>232.56</v>
      </c>
      <c r="L62" s="200">
        <v>2.91</v>
      </c>
      <c r="M62" s="200">
        <v>2.38</v>
      </c>
      <c r="N62" s="200">
        <v>1.94</v>
      </c>
      <c r="O62" s="200">
        <v>1.37</v>
      </c>
      <c r="P62" s="200">
        <v>0.91</v>
      </c>
      <c r="Q62" s="200">
        <v>1.42</v>
      </c>
      <c r="R62" s="200">
        <v>8.0299999999999994</v>
      </c>
      <c r="S62" s="200">
        <v>4.8499999999999996</v>
      </c>
      <c r="T62" s="200">
        <v>0</v>
      </c>
      <c r="U62" s="200">
        <v>2.3199999999999998</v>
      </c>
      <c r="V62" s="200">
        <v>3.81</v>
      </c>
      <c r="W62" s="200">
        <v>8.83</v>
      </c>
      <c r="X62" s="200">
        <v>21.6</v>
      </c>
      <c r="Y62" s="200">
        <v>0</v>
      </c>
      <c r="Z62" s="200">
        <v>64.48</v>
      </c>
      <c r="AA62" s="200">
        <v>26.14</v>
      </c>
      <c r="AB62" s="200">
        <v>0</v>
      </c>
      <c r="AC62" s="200">
        <v>4.04</v>
      </c>
      <c r="AD62" s="200">
        <v>20.77</v>
      </c>
      <c r="AE62" s="200">
        <v>0</v>
      </c>
      <c r="AF62" s="200">
        <v>0</v>
      </c>
      <c r="AG62" s="200">
        <v>76.38</v>
      </c>
      <c r="AH62" s="200">
        <v>0</v>
      </c>
      <c r="AI62" s="200">
        <v>18.39</v>
      </c>
      <c r="AJ62" s="200">
        <v>0</v>
      </c>
      <c r="AK62" s="200">
        <v>-35</v>
      </c>
      <c r="AL62" s="200">
        <v>0</v>
      </c>
      <c r="AM62" s="200">
        <v>0</v>
      </c>
      <c r="AN62" s="200">
        <v>0</v>
      </c>
      <c r="AO62" s="200">
        <v>95.13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6.46</v>
      </c>
      <c r="D63" s="200">
        <v>12.91</v>
      </c>
      <c r="E63" s="200">
        <v>0</v>
      </c>
      <c r="F63" s="200">
        <v>0</v>
      </c>
      <c r="G63" s="200">
        <v>31.29</v>
      </c>
      <c r="H63" s="200">
        <v>0</v>
      </c>
      <c r="I63" s="200">
        <v>0</v>
      </c>
      <c r="J63" s="200">
        <v>20.22</v>
      </c>
      <c r="K63" s="200">
        <v>232.56</v>
      </c>
      <c r="L63" s="200">
        <v>2.91</v>
      </c>
      <c r="M63" s="200">
        <v>2.38</v>
      </c>
      <c r="N63" s="200">
        <v>1.94</v>
      </c>
      <c r="O63" s="200">
        <v>1.37</v>
      </c>
      <c r="P63" s="200">
        <v>0.91</v>
      </c>
      <c r="Q63" s="200">
        <v>1.42</v>
      </c>
      <c r="R63" s="200">
        <v>8.0299999999999994</v>
      </c>
      <c r="S63" s="200">
        <v>4.8499999999999996</v>
      </c>
      <c r="T63" s="200">
        <v>0</v>
      </c>
      <c r="U63" s="200">
        <v>2.3199999999999998</v>
      </c>
      <c r="V63" s="200">
        <v>3.81</v>
      </c>
      <c r="W63" s="200">
        <v>8.83</v>
      </c>
      <c r="X63" s="200">
        <v>21.6</v>
      </c>
      <c r="Y63" s="200">
        <v>0</v>
      </c>
      <c r="Z63" s="200">
        <v>64.48</v>
      </c>
      <c r="AA63" s="200">
        <v>26.14</v>
      </c>
      <c r="AB63" s="200">
        <v>0</v>
      </c>
      <c r="AC63" s="200">
        <v>4.04</v>
      </c>
      <c r="AD63" s="200">
        <v>20.77</v>
      </c>
      <c r="AE63" s="200">
        <v>0</v>
      </c>
      <c r="AF63" s="200">
        <v>0</v>
      </c>
      <c r="AG63" s="200">
        <v>76.38</v>
      </c>
      <c r="AH63" s="200">
        <v>0</v>
      </c>
      <c r="AI63" s="200">
        <v>18.39</v>
      </c>
      <c r="AJ63" s="200">
        <v>0</v>
      </c>
      <c r="AK63" s="200">
        <v>-35</v>
      </c>
      <c r="AL63" s="200">
        <v>0</v>
      </c>
      <c r="AM63" s="200">
        <v>0</v>
      </c>
      <c r="AN63" s="200">
        <v>0</v>
      </c>
      <c r="AO63" s="200">
        <v>95.13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6.46</v>
      </c>
      <c r="D64" s="200">
        <v>12.91</v>
      </c>
      <c r="E64" s="200">
        <v>0</v>
      </c>
      <c r="F64" s="200">
        <v>0</v>
      </c>
      <c r="G64" s="200">
        <v>31.29</v>
      </c>
      <c r="H64" s="200">
        <v>0</v>
      </c>
      <c r="I64" s="200">
        <v>0</v>
      </c>
      <c r="J64" s="200">
        <v>20.22</v>
      </c>
      <c r="K64" s="200">
        <v>232.56</v>
      </c>
      <c r="L64" s="200">
        <v>2.91</v>
      </c>
      <c r="M64" s="200">
        <v>2.38</v>
      </c>
      <c r="N64" s="200">
        <v>1.94</v>
      </c>
      <c r="O64" s="200">
        <v>1.37</v>
      </c>
      <c r="P64" s="200">
        <v>0.91</v>
      </c>
      <c r="Q64" s="200">
        <v>1.42</v>
      </c>
      <c r="R64" s="200">
        <v>8.0299999999999994</v>
      </c>
      <c r="S64" s="200">
        <v>4.8499999999999996</v>
      </c>
      <c r="T64" s="200">
        <v>0</v>
      </c>
      <c r="U64" s="200">
        <v>2.3199999999999998</v>
      </c>
      <c r="V64" s="200">
        <v>3.81</v>
      </c>
      <c r="W64" s="200">
        <v>8.83</v>
      </c>
      <c r="X64" s="200">
        <v>21.6</v>
      </c>
      <c r="Y64" s="200">
        <v>0</v>
      </c>
      <c r="Z64" s="200">
        <v>64.48</v>
      </c>
      <c r="AA64" s="200">
        <v>26.14</v>
      </c>
      <c r="AB64" s="200">
        <v>0</v>
      </c>
      <c r="AC64" s="200">
        <v>4.04</v>
      </c>
      <c r="AD64" s="200">
        <v>20.77</v>
      </c>
      <c r="AE64" s="200">
        <v>0</v>
      </c>
      <c r="AF64" s="200">
        <v>0</v>
      </c>
      <c r="AG64" s="200">
        <v>76.38</v>
      </c>
      <c r="AH64" s="200">
        <v>0</v>
      </c>
      <c r="AI64" s="200">
        <v>18.39</v>
      </c>
      <c r="AJ64" s="200">
        <v>0</v>
      </c>
      <c r="AK64" s="200">
        <v>-35</v>
      </c>
      <c r="AL64" s="200">
        <v>0</v>
      </c>
      <c r="AM64" s="200">
        <v>0</v>
      </c>
      <c r="AN64" s="200">
        <v>0</v>
      </c>
      <c r="AO64" s="200">
        <v>95.13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6.46</v>
      </c>
      <c r="D65" s="200">
        <v>12.91</v>
      </c>
      <c r="E65" s="200">
        <v>0</v>
      </c>
      <c r="F65" s="200">
        <v>0</v>
      </c>
      <c r="G65" s="200">
        <v>31.29</v>
      </c>
      <c r="H65" s="200">
        <v>0</v>
      </c>
      <c r="I65" s="200">
        <v>0</v>
      </c>
      <c r="J65" s="200">
        <v>20.22</v>
      </c>
      <c r="K65" s="200">
        <v>232.56</v>
      </c>
      <c r="L65" s="200">
        <v>2.91</v>
      </c>
      <c r="M65" s="200">
        <v>2.38</v>
      </c>
      <c r="N65" s="200">
        <v>1.94</v>
      </c>
      <c r="O65" s="200">
        <v>1.37</v>
      </c>
      <c r="P65" s="200">
        <v>0.91</v>
      </c>
      <c r="Q65" s="200">
        <v>1.42</v>
      </c>
      <c r="R65" s="200">
        <v>8.0299999999999994</v>
      </c>
      <c r="S65" s="200">
        <v>4.8499999999999996</v>
      </c>
      <c r="T65" s="200">
        <v>0</v>
      </c>
      <c r="U65" s="200">
        <v>2.3199999999999998</v>
      </c>
      <c r="V65" s="200">
        <v>3.81</v>
      </c>
      <c r="W65" s="200">
        <v>8.83</v>
      </c>
      <c r="X65" s="200">
        <v>21.6</v>
      </c>
      <c r="Y65" s="200">
        <v>0</v>
      </c>
      <c r="Z65" s="200">
        <v>64.48</v>
      </c>
      <c r="AA65" s="200">
        <v>26.14</v>
      </c>
      <c r="AB65" s="200">
        <v>0</v>
      </c>
      <c r="AC65" s="200">
        <v>4.04</v>
      </c>
      <c r="AD65" s="200">
        <v>20.77</v>
      </c>
      <c r="AE65" s="200">
        <v>0</v>
      </c>
      <c r="AF65" s="200">
        <v>0</v>
      </c>
      <c r="AG65" s="200">
        <v>76.38</v>
      </c>
      <c r="AH65" s="200">
        <v>0</v>
      </c>
      <c r="AI65" s="200">
        <v>18.39</v>
      </c>
      <c r="AJ65" s="200">
        <v>0</v>
      </c>
      <c r="AK65" s="200">
        <v>-35</v>
      </c>
      <c r="AL65" s="200">
        <v>0</v>
      </c>
      <c r="AM65" s="200">
        <v>0</v>
      </c>
      <c r="AN65" s="200">
        <v>0</v>
      </c>
      <c r="AO65" s="200">
        <v>95.13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6.46</v>
      </c>
      <c r="D66" s="200">
        <v>12.91</v>
      </c>
      <c r="E66" s="200">
        <v>0</v>
      </c>
      <c r="F66" s="200">
        <v>0</v>
      </c>
      <c r="G66" s="200">
        <v>31.29</v>
      </c>
      <c r="H66" s="200">
        <v>0</v>
      </c>
      <c r="I66" s="200">
        <v>0</v>
      </c>
      <c r="J66" s="200">
        <v>20.22</v>
      </c>
      <c r="K66" s="200">
        <v>232.56</v>
      </c>
      <c r="L66" s="200">
        <v>3.1</v>
      </c>
      <c r="M66" s="200">
        <v>2.38</v>
      </c>
      <c r="N66" s="200">
        <v>1.94</v>
      </c>
      <c r="O66" s="200">
        <v>1.37</v>
      </c>
      <c r="P66" s="200">
        <v>0.91</v>
      </c>
      <c r="Q66" s="200">
        <v>1.42</v>
      </c>
      <c r="R66" s="200">
        <v>8.0299999999999994</v>
      </c>
      <c r="S66" s="200">
        <v>4.8499999999999996</v>
      </c>
      <c r="T66" s="200">
        <v>0</v>
      </c>
      <c r="U66" s="200">
        <v>2.3199999999999998</v>
      </c>
      <c r="V66" s="200">
        <v>3.81</v>
      </c>
      <c r="W66" s="200">
        <v>8.83</v>
      </c>
      <c r="X66" s="200">
        <v>21.6</v>
      </c>
      <c r="Y66" s="200">
        <v>0</v>
      </c>
      <c r="Z66" s="200">
        <v>64.48</v>
      </c>
      <c r="AA66" s="200">
        <v>26.14</v>
      </c>
      <c r="AB66" s="200">
        <v>0</v>
      </c>
      <c r="AC66" s="200">
        <v>4.04</v>
      </c>
      <c r="AD66" s="200">
        <v>20.77</v>
      </c>
      <c r="AE66" s="200">
        <v>0</v>
      </c>
      <c r="AF66" s="200">
        <v>0</v>
      </c>
      <c r="AG66" s="200">
        <v>76.38</v>
      </c>
      <c r="AH66" s="200">
        <v>0</v>
      </c>
      <c r="AI66" s="200">
        <v>18.39</v>
      </c>
      <c r="AJ66" s="200">
        <v>0</v>
      </c>
      <c r="AK66" s="200">
        <v>-35</v>
      </c>
      <c r="AL66" s="200">
        <v>0</v>
      </c>
      <c r="AM66" s="200">
        <v>0</v>
      </c>
      <c r="AN66" s="200">
        <v>0</v>
      </c>
      <c r="AO66" s="200">
        <v>95.13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6.46</v>
      </c>
      <c r="D67" s="200">
        <v>12.91</v>
      </c>
      <c r="E67" s="200">
        <v>0</v>
      </c>
      <c r="F67" s="200">
        <v>0</v>
      </c>
      <c r="G67" s="200">
        <v>31.29</v>
      </c>
      <c r="H67" s="200">
        <v>0</v>
      </c>
      <c r="I67" s="200">
        <v>0</v>
      </c>
      <c r="J67" s="200">
        <v>20.22</v>
      </c>
      <c r="K67" s="200">
        <v>232.56</v>
      </c>
      <c r="L67" s="200">
        <v>2.91</v>
      </c>
      <c r="M67" s="200">
        <v>2.38</v>
      </c>
      <c r="N67" s="200">
        <v>1.94</v>
      </c>
      <c r="O67" s="200">
        <v>1.37</v>
      </c>
      <c r="P67" s="200">
        <v>0.91</v>
      </c>
      <c r="Q67" s="200">
        <v>1.42</v>
      </c>
      <c r="R67" s="200">
        <v>8.0299999999999994</v>
      </c>
      <c r="S67" s="200">
        <v>4.8499999999999996</v>
      </c>
      <c r="T67" s="200">
        <v>0</v>
      </c>
      <c r="U67" s="200">
        <v>2.3199999999999998</v>
      </c>
      <c r="V67" s="200">
        <v>3.81</v>
      </c>
      <c r="W67" s="200">
        <v>8.83</v>
      </c>
      <c r="X67" s="200">
        <v>21.6</v>
      </c>
      <c r="Y67" s="200">
        <v>0</v>
      </c>
      <c r="Z67" s="200">
        <v>64.48</v>
      </c>
      <c r="AA67" s="200">
        <v>26.14</v>
      </c>
      <c r="AB67" s="200">
        <v>0</v>
      </c>
      <c r="AC67" s="200">
        <v>4.04</v>
      </c>
      <c r="AD67" s="200">
        <v>20.77</v>
      </c>
      <c r="AE67" s="200">
        <v>0</v>
      </c>
      <c r="AF67" s="200">
        <v>0</v>
      </c>
      <c r="AG67" s="200">
        <v>76.38</v>
      </c>
      <c r="AH67" s="200">
        <v>0</v>
      </c>
      <c r="AI67" s="200">
        <v>18.39</v>
      </c>
      <c r="AJ67" s="200">
        <v>0</v>
      </c>
      <c r="AK67" s="200">
        <v>-35</v>
      </c>
      <c r="AL67" s="200">
        <v>0</v>
      </c>
      <c r="AM67" s="200">
        <v>0</v>
      </c>
      <c r="AN67" s="200">
        <v>0</v>
      </c>
      <c r="AO67" s="200">
        <v>95.13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6.46</v>
      </c>
      <c r="D68" s="200">
        <v>12.91</v>
      </c>
      <c r="E68" s="200">
        <v>0</v>
      </c>
      <c r="F68" s="200">
        <v>0</v>
      </c>
      <c r="G68" s="200">
        <v>31.29</v>
      </c>
      <c r="H68" s="200">
        <v>0</v>
      </c>
      <c r="I68" s="200">
        <v>0</v>
      </c>
      <c r="J68" s="200">
        <v>20.22</v>
      </c>
      <c r="K68" s="200">
        <v>232.56</v>
      </c>
      <c r="L68" s="200">
        <v>2.91</v>
      </c>
      <c r="M68" s="200">
        <v>2.38</v>
      </c>
      <c r="N68" s="200">
        <v>1.94</v>
      </c>
      <c r="O68" s="200">
        <v>1.37</v>
      </c>
      <c r="P68" s="200">
        <v>0.91</v>
      </c>
      <c r="Q68" s="200">
        <v>1.42</v>
      </c>
      <c r="R68" s="200">
        <v>8.0299999999999994</v>
      </c>
      <c r="S68" s="200">
        <v>4.8499999999999996</v>
      </c>
      <c r="T68" s="200">
        <v>0</v>
      </c>
      <c r="U68" s="200">
        <v>2.3199999999999998</v>
      </c>
      <c r="V68" s="200">
        <v>3.81</v>
      </c>
      <c r="W68" s="200">
        <v>0.76</v>
      </c>
      <c r="X68" s="200">
        <v>2.0699999999999998</v>
      </c>
      <c r="Y68" s="200">
        <v>0</v>
      </c>
      <c r="Z68" s="200">
        <v>64.47</v>
      </c>
      <c r="AA68" s="200">
        <v>26.14</v>
      </c>
      <c r="AB68" s="200">
        <v>0</v>
      </c>
      <c r="AC68" s="200">
        <v>4.04</v>
      </c>
      <c r="AD68" s="200">
        <v>20.77</v>
      </c>
      <c r="AE68" s="200">
        <v>0</v>
      </c>
      <c r="AF68" s="200">
        <v>0</v>
      </c>
      <c r="AG68" s="200">
        <v>76.38</v>
      </c>
      <c r="AH68" s="200">
        <v>0</v>
      </c>
      <c r="AI68" s="200">
        <v>18.39</v>
      </c>
      <c r="AJ68" s="200">
        <v>0</v>
      </c>
      <c r="AK68" s="200">
        <v>-35</v>
      </c>
      <c r="AL68" s="200">
        <v>0</v>
      </c>
      <c r="AM68" s="200">
        <v>0</v>
      </c>
      <c r="AN68" s="200">
        <v>0</v>
      </c>
      <c r="AO68" s="200">
        <v>95.13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6.46</v>
      </c>
      <c r="D69" s="200">
        <v>12.91</v>
      </c>
      <c r="E69" s="200">
        <v>0</v>
      </c>
      <c r="F69" s="200">
        <v>0</v>
      </c>
      <c r="G69" s="200">
        <v>31.29</v>
      </c>
      <c r="H69" s="200">
        <v>0</v>
      </c>
      <c r="I69" s="200">
        <v>0</v>
      </c>
      <c r="J69" s="200">
        <v>20.22</v>
      </c>
      <c r="K69" s="200">
        <v>232.56</v>
      </c>
      <c r="L69" s="200">
        <v>2.92</v>
      </c>
      <c r="M69" s="200">
        <v>2.38</v>
      </c>
      <c r="N69" s="200">
        <v>1.94</v>
      </c>
      <c r="O69" s="200">
        <v>1.37</v>
      </c>
      <c r="P69" s="200">
        <v>0.91</v>
      </c>
      <c r="Q69" s="200">
        <v>1.42</v>
      </c>
      <c r="R69" s="200">
        <v>8.0299999999999994</v>
      </c>
      <c r="S69" s="200">
        <v>4.8499999999999996</v>
      </c>
      <c r="T69" s="200">
        <v>0</v>
      </c>
      <c r="U69" s="200">
        <v>2.3199999999999998</v>
      </c>
      <c r="V69" s="200">
        <v>3.81</v>
      </c>
      <c r="W69" s="200">
        <v>0.76</v>
      </c>
      <c r="X69" s="200">
        <v>2.0699999999999998</v>
      </c>
      <c r="Y69" s="200">
        <v>0</v>
      </c>
      <c r="Z69" s="200">
        <v>21.05</v>
      </c>
      <c r="AA69" s="200">
        <v>26.14</v>
      </c>
      <c r="AB69" s="200">
        <v>0</v>
      </c>
      <c r="AC69" s="200">
        <v>4.04</v>
      </c>
      <c r="AD69" s="200">
        <v>20.77</v>
      </c>
      <c r="AE69" s="200">
        <v>0</v>
      </c>
      <c r="AF69" s="200">
        <v>0</v>
      </c>
      <c r="AG69" s="200">
        <v>76.38</v>
      </c>
      <c r="AH69" s="200">
        <v>0</v>
      </c>
      <c r="AI69" s="200">
        <v>18.39</v>
      </c>
      <c r="AJ69" s="200">
        <v>0</v>
      </c>
      <c r="AK69" s="200">
        <v>-32.549999999999997</v>
      </c>
      <c r="AL69" s="200">
        <v>0</v>
      </c>
      <c r="AM69" s="200">
        <v>0</v>
      </c>
      <c r="AN69" s="200">
        <v>0</v>
      </c>
      <c r="AO69" s="200">
        <v>95.13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6.46</v>
      </c>
      <c r="D70" s="200">
        <v>12.91</v>
      </c>
      <c r="E70" s="200">
        <v>0</v>
      </c>
      <c r="F70" s="200">
        <v>0</v>
      </c>
      <c r="G70" s="200">
        <v>31.29</v>
      </c>
      <c r="H70" s="200">
        <v>0</v>
      </c>
      <c r="I70" s="200">
        <v>0</v>
      </c>
      <c r="J70" s="200">
        <v>20.22</v>
      </c>
      <c r="K70" s="200">
        <v>232.56</v>
      </c>
      <c r="L70" s="200">
        <v>0.3</v>
      </c>
      <c r="M70" s="200">
        <v>2.38</v>
      </c>
      <c r="N70" s="200">
        <v>1.94</v>
      </c>
      <c r="O70" s="200">
        <v>1.37</v>
      </c>
      <c r="P70" s="200">
        <v>0.91</v>
      </c>
      <c r="Q70" s="200">
        <v>0.18</v>
      </c>
      <c r="R70" s="200">
        <v>0.69</v>
      </c>
      <c r="S70" s="200">
        <v>1.1399999999999999</v>
      </c>
      <c r="T70" s="200">
        <v>0</v>
      </c>
      <c r="U70" s="200">
        <v>2.3199999999999998</v>
      </c>
      <c r="V70" s="200">
        <v>0.34</v>
      </c>
      <c r="W70" s="200">
        <v>0.76</v>
      </c>
      <c r="X70" s="200">
        <v>2.0699999999999998</v>
      </c>
      <c r="Y70" s="200">
        <v>0</v>
      </c>
      <c r="Z70" s="200">
        <v>4.57</v>
      </c>
      <c r="AA70" s="200">
        <v>1.78</v>
      </c>
      <c r="AB70" s="200">
        <v>0</v>
      </c>
      <c r="AC70" s="200">
        <v>4.04</v>
      </c>
      <c r="AD70" s="200">
        <v>20.77</v>
      </c>
      <c r="AE70" s="200">
        <v>0</v>
      </c>
      <c r="AF70" s="200">
        <v>0</v>
      </c>
      <c r="AG70" s="200">
        <v>76.38</v>
      </c>
      <c r="AH70" s="200">
        <v>0</v>
      </c>
      <c r="AI70" s="200">
        <v>18.39</v>
      </c>
      <c r="AJ70" s="200">
        <v>0</v>
      </c>
      <c r="AK70" s="200">
        <v>-32.549999999999997</v>
      </c>
      <c r="AL70" s="200">
        <v>0</v>
      </c>
      <c r="AM70" s="200">
        <v>0</v>
      </c>
      <c r="AN70" s="200">
        <v>0</v>
      </c>
      <c r="AO70" s="200">
        <v>95.13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6.46</v>
      </c>
      <c r="D71" s="200">
        <v>12.91</v>
      </c>
      <c r="E71" s="200">
        <v>0</v>
      </c>
      <c r="F71" s="200">
        <v>0</v>
      </c>
      <c r="G71" s="200">
        <v>31.29</v>
      </c>
      <c r="H71" s="200">
        <v>0</v>
      </c>
      <c r="I71" s="200">
        <v>0</v>
      </c>
      <c r="J71" s="200">
        <v>20.22</v>
      </c>
      <c r="K71" s="200">
        <v>150.74</v>
      </c>
      <c r="L71" s="200">
        <v>0.23</v>
      </c>
      <c r="M71" s="200">
        <v>2.38</v>
      </c>
      <c r="N71" s="200">
        <v>1.94</v>
      </c>
      <c r="O71" s="200">
        <v>1.37</v>
      </c>
      <c r="P71" s="200">
        <v>0.91</v>
      </c>
      <c r="Q71" s="200">
        <v>0.18</v>
      </c>
      <c r="R71" s="200">
        <v>0.7</v>
      </c>
      <c r="S71" s="200">
        <v>0.45</v>
      </c>
      <c r="T71" s="200">
        <v>0</v>
      </c>
      <c r="U71" s="200">
        <v>2.3199999999999998</v>
      </c>
      <c r="V71" s="200">
        <v>0.34</v>
      </c>
      <c r="W71" s="200">
        <v>0.76</v>
      </c>
      <c r="X71" s="200">
        <v>2.0699999999999998</v>
      </c>
      <c r="Y71" s="200">
        <v>0</v>
      </c>
      <c r="Z71" s="200">
        <v>4.57</v>
      </c>
      <c r="AA71" s="200">
        <v>1.48</v>
      </c>
      <c r="AB71" s="200">
        <v>0</v>
      </c>
      <c r="AC71" s="200">
        <v>4.04</v>
      </c>
      <c r="AD71" s="200">
        <v>20.77</v>
      </c>
      <c r="AE71" s="200">
        <v>0</v>
      </c>
      <c r="AF71" s="200">
        <v>0</v>
      </c>
      <c r="AG71" s="200">
        <v>76.38</v>
      </c>
      <c r="AH71" s="200">
        <v>0</v>
      </c>
      <c r="AI71" s="200">
        <v>18.39</v>
      </c>
      <c r="AJ71" s="200">
        <v>0</v>
      </c>
      <c r="AK71" s="200">
        <v>-32.549999999999997</v>
      </c>
      <c r="AL71" s="200">
        <v>0</v>
      </c>
      <c r="AM71" s="200">
        <v>0</v>
      </c>
      <c r="AN71" s="200">
        <v>0</v>
      </c>
      <c r="AO71" s="200">
        <v>95.13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6.46</v>
      </c>
      <c r="D72" s="200">
        <v>12.91</v>
      </c>
      <c r="E72" s="200">
        <v>0</v>
      </c>
      <c r="F72" s="200">
        <v>0</v>
      </c>
      <c r="G72" s="200">
        <v>31.29</v>
      </c>
      <c r="H72" s="200">
        <v>0</v>
      </c>
      <c r="I72" s="200">
        <v>0</v>
      </c>
      <c r="J72" s="200">
        <v>20.22</v>
      </c>
      <c r="K72" s="200">
        <v>83.36</v>
      </c>
      <c r="L72" s="200">
        <v>0.23</v>
      </c>
      <c r="M72" s="200">
        <v>2.38</v>
      </c>
      <c r="N72" s="200">
        <v>1.94</v>
      </c>
      <c r="O72" s="200">
        <v>1.37</v>
      </c>
      <c r="P72" s="200">
        <v>0.91</v>
      </c>
      <c r="Q72" s="200">
        <v>0.18</v>
      </c>
      <c r="R72" s="200">
        <v>0.7</v>
      </c>
      <c r="S72" s="200">
        <v>0.43</v>
      </c>
      <c r="T72" s="200">
        <v>0</v>
      </c>
      <c r="U72" s="200">
        <v>2.3199999999999998</v>
      </c>
      <c r="V72" s="200">
        <v>0.34</v>
      </c>
      <c r="W72" s="200">
        <v>0.76</v>
      </c>
      <c r="X72" s="200">
        <v>2.0699999999999998</v>
      </c>
      <c r="Y72" s="200">
        <v>0</v>
      </c>
      <c r="Z72" s="200">
        <v>4.57</v>
      </c>
      <c r="AA72" s="200">
        <v>1.48</v>
      </c>
      <c r="AB72" s="200">
        <v>0</v>
      </c>
      <c r="AC72" s="200">
        <v>4.04</v>
      </c>
      <c r="AD72" s="200">
        <v>20.77</v>
      </c>
      <c r="AE72" s="200">
        <v>0</v>
      </c>
      <c r="AF72" s="200">
        <v>0</v>
      </c>
      <c r="AG72" s="200">
        <v>76.38</v>
      </c>
      <c r="AH72" s="200">
        <v>0</v>
      </c>
      <c r="AI72" s="200">
        <v>18.39</v>
      </c>
      <c r="AJ72" s="200">
        <v>0</v>
      </c>
      <c r="AK72" s="200">
        <v>-32.549999999999997</v>
      </c>
      <c r="AL72" s="200">
        <v>0</v>
      </c>
      <c r="AM72" s="200">
        <v>0</v>
      </c>
      <c r="AN72" s="200">
        <v>0</v>
      </c>
      <c r="AO72" s="200">
        <v>95.13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6.46</v>
      </c>
      <c r="D73" s="200">
        <v>12.91</v>
      </c>
      <c r="E73" s="200">
        <v>0</v>
      </c>
      <c r="F73" s="200">
        <v>0</v>
      </c>
      <c r="G73" s="200">
        <v>31.29</v>
      </c>
      <c r="H73" s="200">
        <v>0</v>
      </c>
      <c r="I73" s="200">
        <v>0</v>
      </c>
      <c r="J73" s="200">
        <v>20.22</v>
      </c>
      <c r="K73" s="200">
        <v>18.96</v>
      </c>
      <c r="L73" s="200">
        <v>0.23</v>
      </c>
      <c r="M73" s="200">
        <v>2.38</v>
      </c>
      <c r="N73" s="200">
        <v>1.94</v>
      </c>
      <c r="O73" s="200">
        <v>1.37</v>
      </c>
      <c r="P73" s="200">
        <v>0.91</v>
      </c>
      <c r="Q73" s="200">
        <v>0.18</v>
      </c>
      <c r="R73" s="200">
        <v>0.7</v>
      </c>
      <c r="S73" s="200">
        <v>0.43</v>
      </c>
      <c r="T73" s="200">
        <v>0</v>
      </c>
      <c r="U73" s="200">
        <v>2.3199999999999998</v>
      </c>
      <c r="V73" s="200">
        <v>0.34</v>
      </c>
      <c r="W73" s="200">
        <v>0.76</v>
      </c>
      <c r="X73" s="200">
        <v>2.0699999999999998</v>
      </c>
      <c r="Y73" s="200">
        <v>0</v>
      </c>
      <c r="Z73" s="200">
        <v>4.57</v>
      </c>
      <c r="AA73" s="200">
        <v>1.48</v>
      </c>
      <c r="AB73" s="200">
        <v>0</v>
      </c>
      <c r="AC73" s="200">
        <v>4.04</v>
      </c>
      <c r="AD73" s="200">
        <v>20.77</v>
      </c>
      <c r="AE73" s="200">
        <v>0</v>
      </c>
      <c r="AF73" s="200">
        <v>0</v>
      </c>
      <c r="AG73" s="200">
        <v>76.38</v>
      </c>
      <c r="AH73" s="200">
        <v>0</v>
      </c>
      <c r="AI73" s="200">
        <v>18.39</v>
      </c>
      <c r="AJ73" s="200">
        <v>0</v>
      </c>
      <c r="AK73" s="200">
        <v>-32.549999999999997</v>
      </c>
      <c r="AL73" s="200">
        <v>0</v>
      </c>
      <c r="AM73" s="200">
        <v>0</v>
      </c>
      <c r="AN73" s="200">
        <v>0</v>
      </c>
      <c r="AO73" s="200">
        <v>95.13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6.46</v>
      </c>
      <c r="D74" s="200">
        <v>12.91</v>
      </c>
      <c r="E74" s="200">
        <v>0</v>
      </c>
      <c r="F74" s="200">
        <v>0</v>
      </c>
      <c r="G74" s="200">
        <v>31.29</v>
      </c>
      <c r="H74" s="200">
        <v>0</v>
      </c>
      <c r="I74" s="200">
        <v>0</v>
      </c>
      <c r="J74" s="200">
        <v>20.22</v>
      </c>
      <c r="K74" s="200">
        <v>18.95</v>
      </c>
      <c r="L74" s="200">
        <v>0.41</v>
      </c>
      <c r="M74" s="200">
        <v>2.38</v>
      </c>
      <c r="N74" s="200">
        <v>1.94</v>
      </c>
      <c r="O74" s="200">
        <v>1.37</v>
      </c>
      <c r="P74" s="200">
        <v>0.91</v>
      </c>
      <c r="Q74" s="200">
        <v>0.18</v>
      </c>
      <c r="R74" s="200">
        <v>0.7</v>
      </c>
      <c r="S74" s="200">
        <v>0.43</v>
      </c>
      <c r="T74" s="200">
        <v>0</v>
      </c>
      <c r="U74" s="200">
        <v>2.3199999999999998</v>
      </c>
      <c r="V74" s="200">
        <v>0.34</v>
      </c>
      <c r="W74" s="200">
        <v>0.76</v>
      </c>
      <c r="X74" s="200">
        <v>2.0699999999999998</v>
      </c>
      <c r="Y74" s="200">
        <v>0</v>
      </c>
      <c r="Z74" s="200">
        <v>4.57</v>
      </c>
      <c r="AA74" s="200">
        <v>1.48</v>
      </c>
      <c r="AB74" s="200">
        <v>0</v>
      </c>
      <c r="AC74" s="200">
        <v>4.04</v>
      </c>
      <c r="AD74" s="200">
        <v>20.77</v>
      </c>
      <c r="AE74" s="200">
        <v>0</v>
      </c>
      <c r="AF74" s="200">
        <v>0</v>
      </c>
      <c r="AG74" s="200">
        <v>76.38</v>
      </c>
      <c r="AH74" s="200">
        <v>0</v>
      </c>
      <c r="AI74" s="200">
        <v>18.39</v>
      </c>
      <c r="AJ74" s="200">
        <v>0</v>
      </c>
      <c r="AK74" s="200">
        <v>-27.55</v>
      </c>
      <c r="AL74" s="200">
        <v>0</v>
      </c>
      <c r="AM74" s="200">
        <v>0</v>
      </c>
      <c r="AN74" s="200">
        <v>0</v>
      </c>
      <c r="AO74" s="200">
        <v>95.13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6.69</v>
      </c>
      <c r="D75" s="200">
        <v>12.91</v>
      </c>
      <c r="E75" s="200">
        <v>0</v>
      </c>
      <c r="F75" s="200">
        <v>0</v>
      </c>
      <c r="G75" s="200">
        <v>31.29</v>
      </c>
      <c r="H75" s="200">
        <v>0</v>
      </c>
      <c r="I75" s="200">
        <v>0</v>
      </c>
      <c r="J75" s="200">
        <v>20.22</v>
      </c>
      <c r="K75" s="200">
        <v>18.95</v>
      </c>
      <c r="L75" s="200">
        <v>0.23</v>
      </c>
      <c r="M75" s="200">
        <v>2.38</v>
      </c>
      <c r="N75" s="200">
        <v>1.94</v>
      </c>
      <c r="O75" s="200">
        <v>1.37</v>
      </c>
      <c r="P75" s="200">
        <v>0.91</v>
      </c>
      <c r="Q75" s="200">
        <v>0.18</v>
      </c>
      <c r="R75" s="200">
        <v>0.7</v>
      </c>
      <c r="S75" s="200">
        <v>0.43</v>
      </c>
      <c r="T75" s="200">
        <v>0</v>
      </c>
      <c r="U75" s="200">
        <v>2.3199999999999998</v>
      </c>
      <c r="V75" s="200">
        <v>0.34</v>
      </c>
      <c r="W75" s="200">
        <v>0.76</v>
      </c>
      <c r="X75" s="200">
        <v>2.0699999999999998</v>
      </c>
      <c r="Y75" s="200">
        <v>0</v>
      </c>
      <c r="Z75" s="200">
        <v>4.57</v>
      </c>
      <c r="AA75" s="200">
        <v>1.48</v>
      </c>
      <c r="AB75" s="200">
        <v>0</v>
      </c>
      <c r="AC75" s="200">
        <v>4.04</v>
      </c>
      <c r="AD75" s="200">
        <v>20.77</v>
      </c>
      <c r="AE75" s="200">
        <v>0</v>
      </c>
      <c r="AF75" s="200">
        <v>0</v>
      </c>
      <c r="AG75" s="200">
        <v>76.38</v>
      </c>
      <c r="AH75" s="200">
        <v>0</v>
      </c>
      <c r="AI75" s="200">
        <v>18.39</v>
      </c>
      <c r="AJ75" s="200">
        <v>0</v>
      </c>
      <c r="AK75" s="200">
        <v>-7.95</v>
      </c>
      <c r="AL75" s="200">
        <v>0</v>
      </c>
      <c r="AM75" s="200">
        <v>0</v>
      </c>
      <c r="AN75" s="200">
        <v>0</v>
      </c>
      <c r="AO75" s="200">
        <v>95.13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6.69</v>
      </c>
      <c r="D76" s="200">
        <v>12.91</v>
      </c>
      <c r="E76" s="200">
        <v>0</v>
      </c>
      <c r="F76" s="200">
        <v>0</v>
      </c>
      <c r="G76" s="200">
        <v>31.29</v>
      </c>
      <c r="H76" s="200">
        <v>0</v>
      </c>
      <c r="I76" s="200">
        <v>0</v>
      </c>
      <c r="J76" s="200">
        <v>20.22</v>
      </c>
      <c r="K76" s="200">
        <v>18.95</v>
      </c>
      <c r="L76" s="200">
        <v>0.23</v>
      </c>
      <c r="M76" s="200">
        <v>2.38</v>
      </c>
      <c r="N76" s="200">
        <v>1.94</v>
      </c>
      <c r="O76" s="200">
        <v>1.37</v>
      </c>
      <c r="P76" s="200">
        <v>0.91</v>
      </c>
      <c r="Q76" s="200">
        <v>0.18</v>
      </c>
      <c r="R76" s="200">
        <v>0.7</v>
      </c>
      <c r="S76" s="200">
        <v>0.43</v>
      </c>
      <c r="T76" s="200">
        <v>0</v>
      </c>
      <c r="U76" s="200">
        <v>2.3199999999999998</v>
      </c>
      <c r="V76" s="200">
        <v>0.34</v>
      </c>
      <c r="W76" s="200">
        <v>0.76</v>
      </c>
      <c r="X76" s="200">
        <v>2.0699999999999998</v>
      </c>
      <c r="Y76" s="200">
        <v>0</v>
      </c>
      <c r="Z76" s="200">
        <v>4.57</v>
      </c>
      <c r="AA76" s="200">
        <v>1.48</v>
      </c>
      <c r="AB76" s="200">
        <v>0</v>
      </c>
      <c r="AC76" s="200">
        <v>4.04</v>
      </c>
      <c r="AD76" s="200">
        <v>20.77</v>
      </c>
      <c r="AE76" s="200">
        <v>0</v>
      </c>
      <c r="AF76" s="200">
        <v>0</v>
      </c>
      <c r="AG76" s="200">
        <v>76.38</v>
      </c>
      <c r="AH76" s="200">
        <v>0</v>
      </c>
      <c r="AI76" s="200">
        <v>18.39</v>
      </c>
      <c r="AJ76" s="200">
        <v>0</v>
      </c>
      <c r="AK76" s="200">
        <v>-7.95</v>
      </c>
      <c r="AL76" s="200">
        <v>0</v>
      </c>
      <c r="AM76" s="200">
        <v>0</v>
      </c>
      <c r="AN76" s="200">
        <v>0</v>
      </c>
      <c r="AO76" s="200">
        <v>95.13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6.69</v>
      </c>
      <c r="D77" s="200">
        <v>12.91</v>
      </c>
      <c r="E77" s="200">
        <v>0</v>
      </c>
      <c r="F77" s="200">
        <v>0</v>
      </c>
      <c r="G77" s="200">
        <v>31.29</v>
      </c>
      <c r="H77" s="200">
        <v>0</v>
      </c>
      <c r="I77" s="200">
        <v>0</v>
      </c>
      <c r="J77" s="200">
        <v>20.22</v>
      </c>
      <c r="K77" s="200">
        <v>18.95</v>
      </c>
      <c r="L77" s="200">
        <v>0.23</v>
      </c>
      <c r="M77" s="200">
        <v>2.38</v>
      </c>
      <c r="N77" s="200">
        <v>1.94</v>
      </c>
      <c r="O77" s="200">
        <v>1.37</v>
      </c>
      <c r="P77" s="200">
        <v>0.91</v>
      </c>
      <c r="Q77" s="200">
        <v>0.18</v>
      </c>
      <c r="R77" s="200">
        <v>0.7</v>
      </c>
      <c r="S77" s="200">
        <v>0.43</v>
      </c>
      <c r="T77" s="200">
        <v>0</v>
      </c>
      <c r="U77" s="200">
        <v>2.3199999999999998</v>
      </c>
      <c r="V77" s="200">
        <v>0.34</v>
      </c>
      <c r="W77" s="200">
        <v>0.76</v>
      </c>
      <c r="X77" s="200">
        <v>2.0699999999999998</v>
      </c>
      <c r="Y77" s="200">
        <v>0</v>
      </c>
      <c r="Z77" s="200">
        <v>4.57</v>
      </c>
      <c r="AA77" s="200">
        <v>1.48</v>
      </c>
      <c r="AB77" s="200">
        <v>0</v>
      </c>
      <c r="AC77" s="200">
        <v>4.04</v>
      </c>
      <c r="AD77" s="200">
        <v>20.77</v>
      </c>
      <c r="AE77" s="200">
        <v>0</v>
      </c>
      <c r="AF77" s="200">
        <v>0</v>
      </c>
      <c r="AG77" s="200">
        <v>76.38</v>
      </c>
      <c r="AH77" s="200">
        <v>0</v>
      </c>
      <c r="AI77" s="200">
        <v>18.39</v>
      </c>
      <c r="AJ77" s="200">
        <v>0</v>
      </c>
      <c r="AK77" s="200">
        <v>-7.95</v>
      </c>
      <c r="AL77" s="200">
        <v>0</v>
      </c>
      <c r="AM77" s="200">
        <v>0</v>
      </c>
      <c r="AN77" s="200">
        <v>0</v>
      </c>
      <c r="AO77" s="200">
        <v>95.13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6.69</v>
      </c>
      <c r="D78" s="200">
        <v>12.91</v>
      </c>
      <c r="E78" s="200">
        <v>0</v>
      </c>
      <c r="F78" s="200">
        <v>0</v>
      </c>
      <c r="G78" s="200">
        <v>31.29</v>
      </c>
      <c r="H78" s="200">
        <v>0</v>
      </c>
      <c r="I78" s="200">
        <v>0</v>
      </c>
      <c r="J78" s="200">
        <v>20.22</v>
      </c>
      <c r="K78" s="200">
        <v>18.95</v>
      </c>
      <c r="L78" s="200">
        <v>0.23</v>
      </c>
      <c r="M78" s="200">
        <v>2.38</v>
      </c>
      <c r="N78" s="200">
        <v>1.94</v>
      </c>
      <c r="O78" s="200">
        <v>1.37</v>
      </c>
      <c r="P78" s="200">
        <v>0.91</v>
      </c>
      <c r="Q78" s="200">
        <v>0.18</v>
      </c>
      <c r="R78" s="200">
        <v>0.7</v>
      </c>
      <c r="S78" s="200">
        <v>0.43</v>
      </c>
      <c r="T78" s="200">
        <v>0</v>
      </c>
      <c r="U78" s="200">
        <v>2.3199999999999998</v>
      </c>
      <c r="V78" s="200">
        <v>0.34</v>
      </c>
      <c r="W78" s="200">
        <v>0.76</v>
      </c>
      <c r="X78" s="200">
        <v>2.0699999999999998</v>
      </c>
      <c r="Y78" s="200">
        <v>0</v>
      </c>
      <c r="Z78" s="200">
        <v>4.57</v>
      </c>
      <c r="AA78" s="200">
        <v>1.48</v>
      </c>
      <c r="AB78" s="200">
        <v>0</v>
      </c>
      <c r="AC78" s="200">
        <v>4.04</v>
      </c>
      <c r="AD78" s="200">
        <v>20.77</v>
      </c>
      <c r="AE78" s="200">
        <v>0</v>
      </c>
      <c r="AF78" s="200">
        <v>0</v>
      </c>
      <c r="AG78" s="200">
        <v>76.38</v>
      </c>
      <c r="AH78" s="200">
        <v>0</v>
      </c>
      <c r="AI78" s="200">
        <v>18.39</v>
      </c>
      <c r="AJ78" s="200">
        <v>0</v>
      </c>
      <c r="AK78" s="200">
        <v>-7.95</v>
      </c>
      <c r="AL78" s="200">
        <v>0</v>
      </c>
      <c r="AM78" s="200">
        <v>0</v>
      </c>
      <c r="AN78" s="200">
        <v>0</v>
      </c>
      <c r="AO78" s="200">
        <v>95.13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6.69</v>
      </c>
      <c r="D79" s="200">
        <v>12.91</v>
      </c>
      <c r="E79" s="200">
        <v>0</v>
      </c>
      <c r="F79" s="200">
        <v>0</v>
      </c>
      <c r="G79" s="200">
        <v>31.29</v>
      </c>
      <c r="H79" s="200">
        <v>0</v>
      </c>
      <c r="I79" s="200">
        <v>0</v>
      </c>
      <c r="J79" s="200">
        <v>20.22</v>
      </c>
      <c r="K79" s="200">
        <v>18.95</v>
      </c>
      <c r="L79" s="200">
        <v>0.23</v>
      </c>
      <c r="M79" s="200">
        <v>2.38</v>
      </c>
      <c r="N79" s="200">
        <v>1.94</v>
      </c>
      <c r="O79" s="200">
        <v>1.37</v>
      </c>
      <c r="P79" s="200">
        <v>0.91</v>
      </c>
      <c r="Q79" s="200">
        <v>0.18</v>
      </c>
      <c r="R79" s="200">
        <v>0.7</v>
      </c>
      <c r="S79" s="200">
        <v>0.43</v>
      </c>
      <c r="T79" s="200">
        <v>0</v>
      </c>
      <c r="U79" s="200">
        <v>2.3199999999999998</v>
      </c>
      <c r="V79" s="200">
        <v>0.34</v>
      </c>
      <c r="W79" s="200">
        <v>0.76</v>
      </c>
      <c r="X79" s="200">
        <v>2.0699999999999998</v>
      </c>
      <c r="Y79" s="200">
        <v>0</v>
      </c>
      <c r="Z79" s="200">
        <v>4.57</v>
      </c>
      <c r="AA79" s="200">
        <v>1.48</v>
      </c>
      <c r="AB79" s="200">
        <v>0</v>
      </c>
      <c r="AC79" s="200">
        <v>4.04</v>
      </c>
      <c r="AD79" s="200">
        <v>20.77</v>
      </c>
      <c r="AE79" s="200">
        <v>0</v>
      </c>
      <c r="AF79" s="200">
        <v>0</v>
      </c>
      <c r="AG79" s="200">
        <v>76.38</v>
      </c>
      <c r="AH79" s="200">
        <v>0</v>
      </c>
      <c r="AI79" s="200">
        <v>18.39</v>
      </c>
      <c r="AJ79" s="200">
        <v>0</v>
      </c>
      <c r="AK79" s="200">
        <v>-7.95</v>
      </c>
      <c r="AL79" s="200">
        <v>0</v>
      </c>
      <c r="AM79" s="200">
        <v>0</v>
      </c>
      <c r="AN79" s="200">
        <v>0</v>
      </c>
      <c r="AO79" s="200">
        <v>95.13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6.69</v>
      </c>
      <c r="D80" s="200">
        <v>12.91</v>
      </c>
      <c r="E80" s="200">
        <v>0</v>
      </c>
      <c r="F80" s="200">
        <v>0</v>
      </c>
      <c r="G80" s="200">
        <v>31.29</v>
      </c>
      <c r="H80" s="200">
        <v>0</v>
      </c>
      <c r="I80" s="200">
        <v>0</v>
      </c>
      <c r="J80" s="200">
        <v>20.22</v>
      </c>
      <c r="K80" s="200">
        <v>18.95</v>
      </c>
      <c r="L80" s="200">
        <v>0.23</v>
      </c>
      <c r="M80" s="200">
        <v>2.38</v>
      </c>
      <c r="N80" s="200">
        <v>1.94</v>
      </c>
      <c r="O80" s="200">
        <v>1.37</v>
      </c>
      <c r="P80" s="200">
        <v>0.91</v>
      </c>
      <c r="Q80" s="200">
        <v>0.18</v>
      </c>
      <c r="R80" s="200">
        <v>0.7</v>
      </c>
      <c r="S80" s="200">
        <v>0.43</v>
      </c>
      <c r="T80" s="200">
        <v>0</v>
      </c>
      <c r="U80" s="200">
        <v>2.3199999999999998</v>
      </c>
      <c r="V80" s="200">
        <v>0.34</v>
      </c>
      <c r="W80" s="200">
        <v>0.76</v>
      </c>
      <c r="X80" s="200">
        <v>2.0699999999999998</v>
      </c>
      <c r="Y80" s="200">
        <v>0</v>
      </c>
      <c r="Z80" s="200">
        <v>4.57</v>
      </c>
      <c r="AA80" s="200">
        <v>1.48</v>
      </c>
      <c r="AB80" s="200">
        <v>0</v>
      </c>
      <c r="AC80" s="200">
        <v>4.04</v>
      </c>
      <c r="AD80" s="200">
        <v>20.77</v>
      </c>
      <c r="AE80" s="200">
        <v>0</v>
      </c>
      <c r="AF80" s="200">
        <v>0</v>
      </c>
      <c r="AG80" s="200">
        <v>76.38</v>
      </c>
      <c r="AH80" s="200">
        <v>0</v>
      </c>
      <c r="AI80" s="200">
        <v>18.39</v>
      </c>
      <c r="AJ80" s="200">
        <v>0</v>
      </c>
      <c r="AK80" s="200">
        <v>-7.95</v>
      </c>
      <c r="AL80" s="200">
        <v>0</v>
      </c>
      <c r="AM80" s="200">
        <v>0</v>
      </c>
      <c r="AN80" s="200">
        <v>0</v>
      </c>
      <c r="AO80" s="200">
        <v>95.13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6.69</v>
      </c>
      <c r="D81" s="200">
        <v>12.91</v>
      </c>
      <c r="E81" s="200">
        <v>0</v>
      </c>
      <c r="F81" s="200">
        <v>0</v>
      </c>
      <c r="G81" s="200">
        <v>31.29</v>
      </c>
      <c r="H81" s="200">
        <v>0</v>
      </c>
      <c r="I81" s="200">
        <v>0</v>
      </c>
      <c r="J81" s="200">
        <v>20.22</v>
      </c>
      <c r="K81" s="200">
        <v>18.95</v>
      </c>
      <c r="L81" s="200">
        <v>0.23</v>
      </c>
      <c r="M81" s="200">
        <v>2.38</v>
      </c>
      <c r="N81" s="200">
        <v>1.94</v>
      </c>
      <c r="O81" s="200">
        <v>1.37</v>
      </c>
      <c r="P81" s="200">
        <v>0.91</v>
      </c>
      <c r="Q81" s="200">
        <v>0.18</v>
      </c>
      <c r="R81" s="200">
        <v>0.7</v>
      </c>
      <c r="S81" s="200">
        <v>0.43</v>
      </c>
      <c r="T81" s="200">
        <v>0</v>
      </c>
      <c r="U81" s="200">
        <v>2.3199999999999998</v>
      </c>
      <c r="V81" s="200">
        <v>0.34</v>
      </c>
      <c r="W81" s="200">
        <v>0.76</v>
      </c>
      <c r="X81" s="200">
        <v>2.0699999999999998</v>
      </c>
      <c r="Y81" s="200">
        <v>0</v>
      </c>
      <c r="Z81" s="200">
        <v>4.57</v>
      </c>
      <c r="AA81" s="200">
        <v>1.48</v>
      </c>
      <c r="AB81" s="200">
        <v>0</v>
      </c>
      <c r="AC81" s="200">
        <v>4.04</v>
      </c>
      <c r="AD81" s="200">
        <v>20.77</v>
      </c>
      <c r="AE81" s="200">
        <v>0</v>
      </c>
      <c r="AF81" s="200">
        <v>0</v>
      </c>
      <c r="AG81" s="200">
        <v>76.38</v>
      </c>
      <c r="AH81" s="200">
        <v>0</v>
      </c>
      <c r="AI81" s="200">
        <v>18.39</v>
      </c>
      <c r="AJ81" s="200">
        <v>0</v>
      </c>
      <c r="AK81" s="200">
        <v>-7.95</v>
      </c>
      <c r="AL81" s="200">
        <v>0</v>
      </c>
      <c r="AM81" s="200">
        <v>0</v>
      </c>
      <c r="AN81" s="200">
        <v>0</v>
      </c>
      <c r="AO81" s="200">
        <v>95.13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6.69</v>
      </c>
      <c r="D82" s="200">
        <v>12.91</v>
      </c>
      <c r="E82" s="200">
        <v>0</v>
      </c>
      <c r="F82" s="200">
        <v>0</v>
      </c>
      <c r="G82" s="200">
        <v>31.29</v>
      </c>
      <c r="H82" s="200">
        <v>0</v>
      </c>
      <c r="I82" s="200">
        <v>0</v>
      </c>
      <c r="J82" s="200">
        <v>20.22</v>
      </c>
      <c r="K82" s="200">
        <v>18.95</v>
      </c>
      <c r="L82" s="200">
        <v>0.23</v>
      </c>
      <c r="M82" s="200">
        <v>2.38</v>
      </c>
      <c r="N82" s="200">
        <v>1.94</v>
      </c>
      <c r="O82" s="200">
        <v>1.37</v>
      </c>
      <c r="P82" s="200">
        <v>0.91</v>
      </c>
      <c r="Q82" s="200">
        <v>0.18</v>
      </c>
      <c r="R82" s="200">
        <v>0.7</v>
      </c>
      <c r="S82" s="200">
        <v>0.43</v>
      </c>
      <c r="T82" s="200">
        <v>0</v>
      </c>
      <c r="U82" s="200">
        <v>2.3199999999999998</v>
      </c>
      <c r="V82" s="200">
        <v>0.34</v>
      </c>
      <c r="W82" s="200">
        <v>0.76</v>
      </c>
      <c r="X82" s="200">
        <v>2.0699999999999998</v>
      </c>
      <c r="Y82" s="200">
        <v>0</v>
      </c>
      <c r="Z82" s="200">
        <v>4.57</v>
      </c>
      <c r="AA82" s="200">
        <v>1.48</v>
      </c>
      <c r="AB82" s="200">
        <v>0</v>
      </c>
      <c r="AC82" s="200">
        <v>4.04</v>
      </c>
      <c r="AD82" s="200">
        <v>20.77</v>
      </c>
      <c r="AE82" s="200">
        <v>0</v>
      </c>
      <c r="AF82" s="200">
        <v>0</v>
      </c>
      <c r="AG82" s="200">
        <v>76.38</v>
      </c>
      <c r="AH82" s="200">
        <v>0</v>
      </c>
      <c r="AI82" s="200">
        <v>18.39</v>
      </c>
      <c r="AJ82" s="200">
        <v>0</v>
      </c>
      <c r="AK82" s="200">
        <v>-7.95</v>
      </c>
      <c r="AL82" s="200">
        <v>0</v>
      </c>
      <c r="AM82" s="200">
        <v>0</v>
      </c>
      <c r="AN82" s="200">
        <v>0</v>
      </c>
      <c r="AO82" s="200">
        <v>95.13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6.69</v>
      </c>
      <c r="D83" s="200">
        <v>12.91</v>
      </c>
      <c r="E83" s="200">
        <v>0</v>
      </c>
      <c r="F83" s="200">
        <v>0</v>
      </c>
      <c r="G83" s="200">
        <v>31.29</v>
      </c>
      <c r="H83" s="200">
        <v>0</v>
      </c>
      <c r="I83" s="200">
        <v>0</v>
      </c>
      <c r="J83" s="200">
        <v>20.22</v>
      </c>
      <c r="K83" s="200">
        <v>18.95</v>
      </c>
      <c r="L83" s="200">
        <v>0.23</v>
      </c>
      <c r="M83" s="200">
        <v>2.38</v>
      </c>
      <c r="N83" s="200">
        <v>1.94</v>
      </c>
      <c r="O83" s="200">
        <v>1.37</v>
      </c>
      <c r="P83" s="200">
        <v>0.91</v>
      </c>
      <c r="Q83" s="200">
        <v>0.18</v>
      </c>
      <c r="R83" s="200">
        <v>0.7</v>
      </c>
      <c r="S83" s="200">
        <v>0.43</v>
      </c>
      <c r="T83" s="200">
        <v>0</v>
      </c>
      <c r="U83" s="200">
        <v>2.3199999999999998</v>
      </c>
      <c r="V83" s="200">
        <v>0.34</v>
      </c>
      <c r="W83" s="200">
        <v>0.76</v>
      </c>
      <c r="X83" s="200">
        <v>2.0699999999999998</v>
      </c>
      <c r="Y83" s="200">
        <v>0</v>
      </c>
      <c r="Z83" s="200">
        <v>4.57</v>
      </c>
      <c r="AA83" s="200">
        <v>1.48</v>
      </c>
      <c r="AB83" s="200">
        <v>0</v>
      </c>
      <c r="AC83" s="200">
        <v>4.04</v>
      </c>
      <c r="AD83" s="200">
        <v>20.77</v>
      </c>
      <c r="AE83" s="200">
        <v>0</v>
      </c>
      <c r="AF83" s="200">
        <v>0</v>
      </c>
      <c r="AG83" s="200">
        <v>76.38</v>
      </c>
      <c r="AH83" s="200">
        <v>0</v>
      </c>
      <c r="AI83" s="200">
        <v>18.39</v>
      </c>
      <c r="AJ83" s="200">
        <v>0</v>
      </c>
      <c r="AK83" s="200">
        <v>-12.95</v>
      </c>
      <c r="AL83" s="200">
        <v>0</v>
      </c>
      <c r="AM83" s="200">
        <v>0</v>
      </c>
      <c r="AN83" s="200">
        <v>0</v>
      </c>
      <c r="AO83" s="200">
        <v>95.13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6.69</v>
      </c>
      <c r="D84" s="200">
        <v>12.91</v>
      </c>
      <c r="E84" s="200">
        <v>0</v>
      </c>
      <c r="F84" s="200">
        <v>0</v>
      </c>
      <c r="G84" s="200">
        <v>31.29</v>
      </c>
      <c r="H84" s="200">
        <v>0</v>
      </c>
      <c r="I84" s="200">
        <v>0</v>
      </c>
      <c r="J84" s="200">
        <v>20.22</v>
      </c>
      <c r="K84" s="200">
        <v>18.96</v>
      </c>
      <c r="L84" s="200">
        <v>0.23</v>
      </c>
      <c r="M84" s="200">
        <v>2.38</v>
      </c>
      <c r="N84" s="200">
        <v>1.94</v>
      </c>
      <c r="O84" s="200">
        <v>1.37</v>
      </c>
      <c r="P84" s="200">
        <v>0.91</v>
      </c>
      <c r="Q84" s="200">
        <v>0.18</v>
      </c>
      <c r="R84" s="200">
        <v>0.7</v>
      </c>
      <c r="S84" s="200">
        <v>0.43</v>
      </c>
      <c r="T84" s="200">
        <v>0</v>
      </c>
      <c r="U84" s="200">
        <v>2.3199999999999998</v>
      </c>
      <c r="V84" s="200">
        <v>0.34</v>
      </c>
      <c r="W84" s="200">
        <v>0.76</v>
      </c>
      <c r="X84" s="200">
        <v>2.0699999999999998</v>
      </c>
      <c r="Y84" s="200">
        <v>0</v>
      </c>
      <c r="Z84" s="200">
        <v>4.57</v>
      </c>
      <c r="AA84" s="200">
        <v>1.48</v>
      </c>
      <c r="AB84" s="200">
        <v>0</v>
      </c>
      <c r="AC84" s="200">
        <v>4.04</v>
      </c>
      <c r="AD84" s="200">
        <v>20.77</v>
      </c>
      <c r="AE84" s="200">
        <v>0</v>
      </c>
      <c r="AF84" s="200">
        <v>0</v>
      </c>
      <c r="AG84" s="200">
        <v>76.38</v>
      </c>
      <c r="AH84" s="200">
        <v>0</v>
      </c>
      <c r="AI84" s="200">
        <v>18.39</v>
      </c>
      <c r="AJ84" s="200">
        <v>0</v>
      </c>
      <c r="AK84" s="200">
        <v>-12.95</v>
      </c>
      <c r="AL84" s="200">
        <v>0</v>
      </c>
      <c r="AM84" s="200">
        <v>0</v>
      </c>
      <c r="AN84" s="200">
        <v>0</v>
      </c>
      <c r="AO84" s="200">
        <v>95.13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6.69</v>
      </c>
      <c r="D85" s="200">
        <v>12.91</v>
      </c>
      <c r="E85" s="200">
        <v>0</v>
      </c>
      <c r="F85" s="200">
        <v>0</v>
      </c>
      <c r="G85" s="200">
        <v>31.29</v>
      </c>
      <c r="H85" s="200">
        <v>0</v>
      </c>
      <c r="I85" s="200">
        <v>0</v>
      </c>
      <c r="J85" s="200">
        <v>20.22</v>
      </c>
      <c r="K85" s="200">
        <v>18.95</v>
      </c>
      <c r="L85" s="200">
        <v>0.23</v>
      </c>
      <c r="M85" s="200">
        <v>2.38</v>
      </c>
      <c r="N85" s="200">
        <v>1.94</v>
      </c>
      <c r="O85" s="200">
        <v>1.37</v>
      </c>
      <c r="P85" s="200">
        <v>0.91</v>
      </c>
      <c r="Q85" s="200">
        <v>0.18</v>
      </c>
      <c r="R85" s="200">
        <v>0.7</v>
      </c>
      <c r="S85" s="200">
        <v>0.44</v>
      </c>
      <c r="T85" s="200">
        <v>0</v>
      </c>
      <c r="U85" s="200">
        <v>2.3199999999999998</v>
      </c>
      <c r="V85" s="200">
        <v>0.34</v>
      </c>
      <c r="W85" s="200">
        <v>0.76</v>
      </c>
      <c r="X85" s="200">
        <v>2.0699999999999998</v>
      </c>
      <c r="Y85" s="200">
        <v>0</v>
      </c>
      <c r="Z85" s="200">
        <v>4.57</v>
      </c>
      <c r="AA85" s="200">
        <v>1.48</v>
      </c>
      <c r="AB85" s="200">
        <v>0</v>
      </c>
      <c r="AC85" s="200">
        <v>2.04</v>
      </c>
      <c r="AD85" s="200">
        <v>20.77</v>
      </c>
      <c r="AE85" s="200">
        <v>0</v>
      </c>
      <c r="AF85" s="200">
        <v>0</v>
      </c>
      <c r="AG85" s="200">
        <v>76.38</v>
      </c>
      <c r="AH85" s="200">
        <v>0</v>
      </c>
      <c r="AI85" s="200">
        <v>18.39</v>
      </c>
      <c r="AJ85" s="200">
        <v>0</v>
      </c>
      <c r="AK85" s="200">
        <v>-12.95</v>
      </c>
      <c r="AL85" s="200">
        <v>0</v>
      </c>
      <c r="AM85" s="200">
        <v>0</v>
      </c>
      <c r="AN85" s="200">
        <v>0</v>
      </c>
      <c r="AO85" s="200">
        <v>95.13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6.69</v>
      </c>
      <c r="D86" s="200">
        <v>12.91</v>
      </c>
      <c r="E86" s="200">
        <v>0</v>
      </c>
      <c r="F86" s="200">
        <v>0</v>
      </c>
      <c r="G86" s="200">
        <v>31.29</v>
      </c>
      <c r="H86" s="200">
        <v>0</v>
      </c>
      <c r="I86" s="200">
        <v>0</v>
      </c>
      <c r="J86" s="200">
        <v>20.22</v>
      </c>
      <c r="K86" s="200">
        <v>18.96</v>
      </c>
      <c r="L86" s="200">
        <v>0.23</v>
      </c>
      <c r="M86" s="200">
        <v>2.38</v>
      </c>
      <c r="N86" s="200">
        <v>1.94</v>
      </c>
      <c r="O86" s="200">
        <v>1.37</v>
      </c>
      <c r="P86" s="200">
        <v>0.91</v>
      </c>
      <c r="Q86" s="200">
        <v>0.18</v>
      </c>
      <c r="R86" s="200">
        <v>0.7</v>
      </c>
      <c r="S86" s="200">
        <v>0.44</v>
      </c>
      <c r="T86" s="200">
        <v>0</v>
      </c>
      <c r="U86" s="200">
        <v>2.3199999999999998</v>
      </c>
      <c r="V86" s="200">
        <v>0.34</v>
      </c>
      <c r="W86" s="200">
        <v>0.76</v>
      </c>
      <c r="X86" s="200">
        <v>2.0699999999999998</v>
      </c>
      <c r="Y86" s="200">
        <v>0</v>
      </c>
      <c r="Z86" s="200">
        <v>4.57</v>
      </c>
      <c r="AA86" s="200">
        <v>1.48</v>
      </c>
      <c r="AB86" s="200">
        <v>0</v>
      </c>
      <c r="AC86" s="200">
        <v>2.04</v>
      </c>
      <c r="AD86" s="200">
        <v>20.77</v>
      </c>
      <c r="AE86" s="200">
        <v>0</v>
      </c>
      <c r="AF86" s="200">
        <v>0</v>
      </c>
      <c r="AG86" s="200">
        <v>76.38</v>
      </c>
      <c r="AH86" s="200">
        <v>0</v>
      </c>
      <c r="AI86" s="200">
        <v>18.39</v>
      </c>
      <c r="AJ86" s="200">
        <v>0</v>
      </c>
      <c r="AK86" s="200">
        <v>-12.95</v>
      </c>
      <c r="AL86" s="200">
        <v>0</v>
      </c>
      <c r="AM86" s="200">
        <v>0</v>
      </c>
      <c r="AN86" s="200">
        <v>0</v>
      </c>
      <c r="AO86" s="200">
        <v>95.13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6.69</v>
      </c>
      <c r="D87" s="200">
        <v>12.91</v>
      </c>
      <c r="E87" s="200">
        <v>0</v>
      </c>
      <c r="F87" s="200">
        <v>0</v>
      </c>
      <c r="G87" s="200">
        <v>31.29</v>
      </c>
      <c r="H87" s="200">
        <v>0</v>
      </c>
      <c r="I87" s="200">
        <v>0</v>
      </c>
      <c r="J87" s="200">
        <v>20.22</v>
      </c>
      <c r="K87" s="200">
        <v>18.96</v>
      </c>
      <c r="L87" s="200">
        <v>0.23</v>
      </c>
      <c r="M87" s="200">
        <v>2.38</v>
      </c>
      <c r="N87" s="200">
        <v>1.94</v>
      </c>
      <c r="O87" s="200">
        <v>1.37</v>
      </c>
      <c r="P87" s="200">
        <v>0.91</v>
      </c>
      <c r="Q87" s="200">
        <v>0.18</v>
      </c>
      <c r="R87" s="200">
        <v>0</v>
      </c>
      <c r="S87" s="200">
        <v>0.44</v>
      </c>
      <c r="T87" s="200">
        <v>0</v>
      </c>
      <c r="U87" s="200">
        <v>2.3199999999999998</v>
      </c>
      <c r="V87" s="200">
        <v>0.3</v>
      </c>
      <c r="W87" s="200">
        <v>0.76</v>
      </c>
      <c r="X87" s="200">
        <v>2.0699999999999998</v>
      </c>
      <c r="Y87" s="200">
        <v>0</v>
      </c>
      <c r="Z87" s="200">
        <v>4.57</v>
      </c>
      <c r="AA87" s="200">
        <v>1.48</v>
      </c>
      <c r="AB87" s="200">
        <v>0</v>
      </c>
      <c r="AC87" s="200">
        <v>2.04</v>
      </c>
      <c r="AD87" s="200">
        <v>20.77</v>
      </c>
      <c r="AE87" s="200">
        <v>0</v>
      </c>
      <c r="AF87" s="200">
        <v>0</v>
      </c>
      <c r="AG87" s="200">
        <v>76.38</v>
      </c>
      <c r="AH87" s="200">
        <v>0</v>
      </c>
      <c r="AI87" s="200">
        <v>18.39</v>
      </c>
      <c r="AJ87" s="200">
        <v>0</v>
      </c>
      <c r="AK87" s="200">
        <v>-35</v>
      </c>
      <c r="AL87" s="200">
        <v>0</v>
      </c>
      <c r="AM87" s="200">
        <v>0</v>
      </c>
      <c r="AN87" s="200">
        <v>0</v>
      </c>
      <c r="AO87" s="200">
        <v>95.13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6.69</v>
      </c>
      <c r="D88" s="200">
        <v>12.91</v>
      </c>
      <c r="E88" s="200">
        <v>0</v>
      </c>
      <c r="F88" s="200">
        <v>0</v>
      </c>
      <c r="G88" s="200">
        <v>31.29</v>
      </c>
      <c r="H88" s="200">
        <v>0</v>
      </c>
      <c r="I88" s="200">
        <v>0</v>
      </c>
      <c r="J88" s="200">
        <v>20.22</v>
      </c>
      <c r="K88" s="200">
        <v>18.96</v>
      </c>
      <c r="L88" s="200">
        <v>0</v>
      </c>
      <c r="M88" s="200">
        <v>2.38</v>
      </c>
      <c r="N88" s="200">
        <v>1.94</v>
      </c>
      <c r="O88" s="200">
        <v>1.37</v>
      </c>
      <c r="P88" s="200">
        <v>0.91</v>
      </c>
      <c r="Q88" s="200">
        <v>0.18</v>
      </c>
      <c r="R88" s="200">
        <v>0</v>
      </c>
      <c r="S88" s="200">
        <v>0.44</v>
      </c>
      <c r="T88" s="200">
        <v>0</v>
      </c>
      <c r="U88" s="200">
        <v>2.3199999999999998</v>
      </c>
      <c r="V88" s="200">
        <v>0.3</v>
      </c>
      <c r="W88" s="200">
        <v>0.76</v>
      </c>
      <c r="X88" s="200">
        <v>2.0699999999999998</v>
      </c>
      <c r="Y88" s="200">
        <v>0</v>
      </c>
      <c r="Z88" s="200">
        <v>4.57</v>
      </c>
      <c r="AA88" s="200">
        <v>1.48</v>
      </c>
      <c r="AB88" s="200">
        <v>0</v>
      </c>
      <c r="AC88" s="200">
        <v>2.04</v>
      </c>
      <c r="AD88" s="200">
        <v>20.77</v>
      </c>
      <c r="AE88" s="200">
        <v>0</v>
      </c>
      <c r="AF88" s="200">
        <v>0</v>
      </c>
      <c r="AG88" s="200">
        <v>76.38</v>
      </c>
      <c r="AH88" s="200">
        <v>0</v>
      </c>
      <c r="AI88" s="200">
        <v>18.39</v>
      </c>
      <c r="AJ88" s="200">
        <v>0</v>
      </c>
      <c r="AK88" s="200">
        <v>-35</v>
      </c>
      <c r="AL88" s="200">
        <v>0</v>
      </c>
      <c r="AM88" s="200">
        <v>0</v>
      </c>
      <c r="AN88" s="200">
        <v>0</v>
      </c>
      <c r="AO88" s="200">
        <v>95.13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6.69</v>
      </c>
      <c r="D89" s="200">
        <v>12.91</v>
      </c>
      <c r="E89" s="200">
        <v>0</v>
      </c>
      <c r="F89" s="200">
        <v>0</v>
      </c>
      <c r="G89" s="200">
        <v>31.29</v>
      </c>
      <c r="H89" s="200">
        <v>0</v>
      </c>
      <c r="I89" s="200">
        <v>0</v>
      </c>
      <c r="J89" s="200">
        <v>20.22</v>
      </c>
      <c r="K89" s="200">
        <v>73.73</v>
      </c>
      <c r="L89" s="200">
        <v>0.21</v>
      </c>
      <c r="M89" s="200">
        <v>2.38</v>
      </c>
      <c r="N89" s="200">
        <v>1.94</v>
      </c>
      <c r="O89" s="200">
        <v>1.37</v>
      </c>
      <c r="P89" s="200">
        <v>0.91</v>
      </c>
      <c r="Q89" s="200">
        <v>0.18</v>
      </c>
      <c r="R89" s="200">
        <v>0</v>
      </c>
      <c r="S89" s="200">
        <v>0.44</v>
      </c>
      <c r="T89" s="200">
        <v>0</v>
      </c>
      <c r="U89" s="200">
        <v>2.3199999999999998</v>
      </c>
      <c r="V89" s="200">
        <v>0.3</v>
      </c>
      <c r="W89" s="200">
        <v>0.76</v>
      </c>
      <c r="X89" s="200">
        <v>2.0699999999999998</v>
      </c>
      <c r="Y89" s="200">
        <v>0</v>
      </c>
      <c r="Z89" s="200">
        <v>4.57</v>
      </c>
      <c r="AA89" s="200">
        <v>1.48</v>
      </c>
      <c r="AB89" s="200">
        <v>0</v>
      </c>
      <c r="AC89" s="200">
        <v>2.04</v>
      </c>
      <c r="AD89" s="200">
        <v>20.77</v>
      </c>
      <c r="AE89" s="200">
        <v>0</v>
      </c>
      <c r="AF89" s="200">
        <v>0</v>
      </c>
      <c r="AG89" s="200">
        <v>76.38</v>
      </c>
      <c r="AH89" s="200">
        <v>0</v>
      </c>
      <c r="AI89" s="200">
        <v>18.39</v>
      </c>
      <c r="AJ89" s="200">
        <v>0</v>
      </c>
      <c r="AK89" s="200">
        <v>-35</v>
      </c>
      <c r="AL89" s="200">
        <v>0</v>
      </c>
      <c r="AM89" s="200">
        <v>0</v>
      </c>
      <c r="AN89" s="200">
        <v>0</v>
      </c>
      <c r="AO89" s="200">
        <v>95.13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6.69</v>
      </c>
      <c r="D90" s="200">
        <v>12.91</v>
      </c>
      <c r="E90" s="200">
        <v>0</v>
      </c>
      <c r="F90" s="200">
        <v>0</v>
      </c>
      <c r="G90" s="200">
        <v>31.29</v>
      </c>
      <c r="H90" s="200">
        <v>0</v>
      </c>
      <c r="I90" s="200">
        <v>0</v>
      </c>
      <c r="J90" s="200">
        <v>20.22</v>
      </c>
      <c r="K90" s="200">
        <v>121.86</v>
      </c>
      <c r="L90" s="200">
        <v>0.23</v>
      </c>
      <c r="M90" s="200">
        <v>2.38</v>
      </c>
      <c r="N90" s="200">
        <v>1.94</v>
      </c>
      <c r="O90" s="200">
        <v>1.37</v>
      </c>
      <c r="P90" s="200">
        <v>0.91</v>
      </c>
      <c r="Q90" s="200">
        <v>0.18</v>
      </c>
      <c r="R90" s="200">
        <v>0.69</v>
      </c>
      <c r="S90" s="200">
        <v>0.43</v>
      </c>
      <c r="T90" s="200">
        <v>0</v>
      </c>
      <c r="U90" s="200">
        <v>2.3199999999999998</v>
      </c>
      <c r="V90" s="200">
        <v>0.3</v>
      </c>
      <c r="W90" s="200">
        <v>0.76</v>
      </c>
      <c r="X90" s="200">
        <v>2.0699999999999998</v>
      </c>
      <c r="Y90" s="200">
        <v>0</v>
      </c>
      <c r="Z90" s="200">
        <v>4.57</v>
      </c>
      <c r="AA90" s="200">
        <v>1.48</v>
      </c>
      <c r="AB90" s="200">
        <v>0</v>
      </c>
      <c r="AC90" s="200">
        <v>2.04</v>
      </c>
      <c r="AD90" s="200">
        <v>20.77</v>
      </c>
      <c r="AE90" s="200">
        <v>0</v>
      </c>
      <c r="AF90" s="200">
        <v>0</v>
      </c>
      <c r="AG90" s="200">
        <v>76.38</v>
      </c>
      <c r="AH90" s="200">
        <v>0</v>
      </c>
      <c r="AI90" s="200">
        <v>18.39</v>
      </c>
      <c r="AJ90" s="200">
        <v>0</v>
      </c>
      <c r="AK90" s="200">
        <v>-35</v>
      </c>
      <c r="AL90" s="200">
        <v>0</v>
      </c>
      <c r="AM90" s="200">
        <v>0</v>
      </c>
      <c r="AN90" s="200">
        <v>0</v>
      </c>
      <c r="AO90" s="200">
        <v>95.13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6.69</v>
      </c>
      <c r="D91" s="200">
        <v>12.91</v>
      </c>
      <c r="E91" s="200">
        <v>0</v>
      </c>
      <c r="F91" s="200">
        <v>0</v>
      </c>
      <c r="G91" s="200">
        <v>31.29</v>
      </c>
      <c r="H91" s="200">
        <v>0</v>
      </c>
      <c r="I91" s="200">
        <v>0</v>
      </c>
      <c r="J91" s="200">
        <v>20.22</v>
      </c>
      <c r="K91" s="200">
        <v>169.99</v>
      </c>
      <c r="L91" s="200">
        <v>0.23</v>
      </c>
      <c r="M91" s="200">
        <v>2.38</v>
      </c>
      <c r="N91" s="200">
        <v>1.94</v>
      </c>
      <c r="O91" s="200">
        <v>1.37</v>
      </c>
      <c r="P91" s="200">
        <v>0.91</v>
      </c>
      <c r="Q91" s="200">
        <v>0.18</v>
      </c>
      <c r="R91" s="200">
        <v>0.69</v>
      </c>
      <c r="S91" s="200">
        <v>0.43</v>
      </c>
      <c r="T91" s="200">
        <v>0</v>
      </c>
      <c r="U91" s="200">
        <v>2.3199999999999998</v>
      </c>
      <c r="V91" s="200">
        <v>0.3</v>
      </c>
      <c r="W91" s="200">
        <v>0.76</v>
      </c>
      <c r="X91" s="200">
        <v>11.01</v>
      </c>
      <c r="Y91" s="200">
        <v>0</v>
      </c>
      <c r="Z91" s="200">
        <v>4.57</v>
      </c>
      <c r="AA91" s="200">
        <v>1.48</v>
      </c>
      <c r="AB91" s="200">
        <v>0</v>
      </c>
      <c r="AC91" s="200">
        <v>2.04</v>
      </c>
      <c r="AD91" s="200">
        <v>20.77</v>
      </c>
      <c r="AE91" s="200">
        <v>0</v>
      </c>
      <c r="AF91" s="200">
        <v>0</v>
      </c>
      <c r="AG91" s="200">
        <v>76.38</v>
      </c>
      <c r="AH91" s="200">
        <v>0</v>
      </c>
      <c r="AI91" s="200">
        <v>18.39</v>
      </c>
      <c r="AJ91" s="200">
        <v>0</v>
      </c>
      <c r="AK91" s="200">
        <v>-35</v>
      </c>
      <c r="AL91" s="200">
        <v>0</v>
      </c>
      <c r="AM91" s="200">
        <v>0</v>
      </c>
      <c r="AN91" s="200">
        <v>0</v>
      </c>
      <c r="AO91" s="200">
        <v>95.13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6.69</v>
      </c>
      <c r="D92" s="200">
        <v>12.91</v>
      </c>
      <c r="E92" s="200">
        <v>0</v>
      </c>
      <c r="F92" s="200">
        <v>0</v>
      </c>
      <c r="G92" s="200">
        <v>31.29</v>
      </c>
      <c r="H92" s="200">
        <v>0</v>
      </c>
      <c r="I92" s="200">
        <v>0</v>
      </c>
      <c r="J92" s="200">
        <v>20.22</v>
      </c>
      <c r="K92" s="200">
        <v>169.99</v>
      </c>
      <c r="L92" s="200">
        <v>0.23</v>
      </c>
      <c r="M92" s="200">
        <v>2.38</v>
      </c>
      <c r="N92" s="200">
        <v>1.94</v>
      </c>
      <c r="O92" s="200">
        <v>1.37</v>
      </c>
      <c r="P92" s="200">
        <v>0.91</v>
      </c>
      <c r="Q92" s="200">
        <v>0.18</v>
      </c>
      <c r="R92" s="200">
        <v>0.69</v>
      </c>
      <c r="S92" s="200">
        <v>0.43</v>
      </c>
      <c r="T92" s="200">
        <v>0</v>
      </c>
      <c r="U92" s="200">
        <v>2.3199999999999998</v>
      </c>
      <c r="V92" s="200">
        <v>0.3</v>
      </c>
      <c r="W92" s="200">
        <v>0.76</v>
      </c>
      <c r="X92" s="200">
        <v>5.26</v>
      </c>
      <c r="Y92" s="200">
        <v>0</v>
      </c>
      <c r="Z92" s="200">
        <v>4.57</v>
      </c>
      <c r="AA92" s="200">
        <v>1.48</v>
      </c>
      <c r="AB92" s="200">
        <v>0</v>
      </c>
      <c r="AC92" s="200">
        <v>2.04</v>
      </c>
      <c r="AD92" s="200">
        <v>20.77</v>
      </c>
      <c r="AE92" s="200">
        <v>0</v>
      </c>
      <c r="AF92" s="200">
        <v>0</v>
      </c>
      <c r="AG92" s="200">
        <v>76.38</v>
      </c>
      <c r="AH92" s="200">
        <v>0</v>
      </c>
      <c r="AI92" s="200">
        <v>18.39</v>
      </c>
      <c r="AJ92" s="200">
        <v>0</v>
      </c>
      <c r="AK92" s="200">
        <v>-35</v>
      </c>
      <c r="AL92" s="200">
        <v>0</v>
      </c>
      <c r="AM92" s="200">
        <v>0</v>
      </c>
      <c r="AN92" s="200">
        <v>0</v>
      </c>
      <c r="AO92" s="200">
        <v>95.13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6.69</v>
      </c>
      <c r="D93" s="200">
        <v>12.91</v>
      </c>
      <c r="E93" s="200">
        <v>0</v>
      </c>
      <c r="F93" s="200">
        <v>0</v>
      </c>
      <c r="G93" s="200">
        <v>31.29</v>
      </c>
      <c r="H93" s="200">
        <v>0</v>
      </c>
      <c r="I93" s="200">
        <v>0</v>
      </c>
      <c r="J93" s="200">
        <v>20.22</v>
      </c>
      <c r="K93" s="200">
        <v>237.37</v>
      </c>
      <c r="L93" s="200">
        <v>0.23</v>
      </c>
      <c r="M93" s="200">
        <v>2.38</v>
      </c>
      <c r="N93" s="200">
        <v>1.94</v>
      </c>
      <c r="O93" s="200">
        <v>1.37</v>
      </c>
      <c r="P93" s="200">
        <v>0.91</v>
      </c>
      <c r="Q93" s="200">
        <v>0.18</v>
      </c>
      <c r="R93" s="200">
        <v>0.69</v>
      </c>
      <c r="S93" s="200">
        <v>0.43</v>
      </c>
      <c r="T93" s="200">
        <v>0</v>
      </c>
      <c r="U93" s="200">
        <v>2.3199999999999998</v>
      </c>
      <c r="V93" s="200">
        <v>0.3</v>
      </c>
      <c r="W93" s="200">
        <v>0.76</v>
      </c>
      <c r="X93" s="200">
        <v>5.26</v>
      </c>
      <c r="Y93" s="200">
        <v>0</v>
      </c>
      <c r="Z93" s="200">
        <v>4.57</v>
      </c>
      <c r="AA93" s="200">
        <v>1.48</v>
      </c>
      <c r="AB93" s="200">
        <v>0</v>
      </c>
      <c r="AC93" s="200">
        <v>2.04</v>
      </c>
      <c r="AD93" s="200">
        <v>20.77</v>
      </c>
      <c r="AE93" s="200">
        <v>0</v>
      </c>
      <c r="AF93" s="200">
        <v>0</v>
      </c>
      <c r="AG93" s="200">
        <v>76.38</v>
      </c>
      <c r="AH93" s="200">
        <v>0</v>
      </c>
      <c r="AI93" s="200">
        <v>18.39</v>
      </c>
      <c r="AJ93" s="200">
        <v>0</v>
      </c>
      <c r="AK93" s="200">
        <v>-35</v>
      </c>
      <c r="AL93" s="200">
        <v>0</v>
      </c>
      <c r="AM93" s="200">
        <v>0</v>
      </c>
      <c r="AN93" s="200">
        <v>0</v>
      </c>
      <c r="AO93" s="200">
        <v>95.13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6.69</v>
      </c>
      <c r="D94" s="200">
        <v>12.91</v>
      </c>
      <c r="E94" s="200">
        <v>0</v>
      </c>
      <c r="F94" s="200">
        <v>0</v>
      </c>
      <c r="G94" s="200">
        <v>31.29</v>
      </c>
      <c r="H94" s="200">
        <v>0</v>
      </c>
      <c r="I94" s="200">
        <v>0</v>
      </c>
      <c r="J94" s="200">
        <v>20.22</v>
      </c>
      <c r="K94" s="200">
        <v>237.37</v>
      </c>
      <c r="L94" s="200">
        <v>0.23</v>
      </c>
      <c r="M94" s="200">
        <v>2.38</v>
      </c>
      <c r="N94" s="200">
        <v>1.94</v>
      </c>
      <c r="O94" s="200">
        <v>1.37</v>
      </c>
      <c r="P94" s="200">
        <v>0.91</v>
      </c>
      <c r="Q94" s="200">
        <v>0.18</v>
      </c>
      <c r="R94" s="200">
        <v>0.69</v>
      </c>
      <c r="S94" s="200">
        <v>0.43</v>
      </c>
      <c r="T94" s="200">
        <v>0</v>
      </c>
      <c r="U94" s="200">
        <v>2.3199999999999998</v>
      </c>
      <c r="V94" s="200">
        <v>0.3</v>
      </c>
      <c r="W94" s="200">
        <v>0.76</v>
      </c>
      <c r="X94" s="200">
        <v>5.26</v>
      </c>
      <c r="Y94" s="200">
        <v>0</v>
      </c>
      <c r="Z94" s="200">
        <v>4.57</v>
      </c>
      <c r="AA94" s="200">
        <v>1.48</v>
      </c>
      <c r="AB94" s="200">
        <v>0</v>
      </c>
      <c r="AC94" s="200">
        <v>0.88</v>
      </c>
      <c r="AD94" s="200">
        <v>20.77</v>
      </c>
      <c r="AE94" s="200">
        <v>0</v>
      </c>
      <c r="AF94" s="200">
        <v>0</v>
      </c>
      <c r="AG94" s="200">
        <v>76.38</v>
      </c>
      <c r="AH94" s="200">
        <v>0</v>
      </c>
      <c r="AI94" s="200">
        <v>18.39</v>
      </c>
      <c r="AJ94" s="200">
        <v>0</v>
      </c>
      <c r="AK94" s="200">
        <v>-35</v>
      </c>
      <c r="AL94" s="200">
        <v>0</v>
      </c>
      <c r="AM94" s="200">
        <v>0</v>
      </c>
      <c r="AN94" s="200">
        <v>0</v>
      </c>
      <c r="AO94" s="200">
        <v>95.13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6.69</v>
      </c>
      <c r="D95" s="200">
        <v>12.91</v>
      </c>
      <c r="E95" s="200">
        <v>0</v>
      </c>
      <c r="F95" s="200">
        <v>0</v>
      </c>
      <c r="G95" s="200">
        <v>31.29</v>
      </c>
      <c r="H95" s="200">
        <v>0</v>
      </c>
      <c r="I95" s="200">
        <v>0</v>
      </c>
      <c r="J95" s="200">
        <v>20.22</v>
      </c>
      <c r="K95" s="200">
        <v>237.37</v>
      </c>
      <c r="L95" s="200">
        <v>2.91</v>
      </c>
      <c r="M95" s="200">
        <v>2.38</v>
      </c>
      <c r="N95" s="200">
        <v>1.94</v>
      </c>
      <c r="O95" s="200">
        <v>1.37</v>
      </c>
      <c r="P95" s="200">
        <v>0.91</v>
      </c>
      <c r="Q95" s="200">
        <v>1.42</v>
      </c>
      <c r="R95" s="200">
        <v>5.25</v>
      </c>
      <c r="S95" s="200">
        <v>4.8499999999999996</v>
      </c>
      <c r="T95" s="200">
        <v>0</v>
      </c>
      <c r="U95" s="200">
        <v>2.3199999999999998</v>
      </c>
      <c r="V95" s="200">
        <v>1.66</v>
      </c>
      <c r="W95" s="200">
        <v>8.59</v>
      </c>
      <c r="X95" s="200">
        <v>34.51</v>
      </c>
      <c r="Y95" s="200">
        <v>0</v>
      </c>
      <c r="Z95" s="200">
        <v>58.01</v>
      </c>
      <c r="AA95" s="200">
        <v>25.9</v>
      </c>
      <c r="AB95" s="200">
        <v>0</v>
      </c>
      <c r="AC95" s="200">
        <v>0.88</v>
      </c>
      <c r="AD95" s="200">
        <v>20.77</v>
      </c>
      <c r="AE95" s="200">
        <v>0</v>
      </c>
      <c r="AF95" s="200">
        <v>0</v>
      </c>
      <c r="AG95" s="200">
        <v>76.38</v>
      </c>
      <c r="AH95" s="200">
        <v>0</v>
      </c>
      <c r="AI95" s="200">
        <v>18.39</v>
      </c>
      <c r="AJ95" s="200">
        <v>0</v>
      </c>
      <c r="AK95" s="200">
        <v>-35</v>
      </c>
      <c r="AL95" s="200">
        <v>0</v>
      </c>
      <c r="AM95" s="200">
        <v>0</v>
      </c>
      <c r="AN95" s="200">
        <v>0</v>
      </c>
      <c r="AO95" s="200">
        <v>95.13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6.69</v>
      </c>
      <c r="D96" s="200">
        <v>12.91</v>
      </c>
      <c r="E96" s="200">
        <v>0</v>
      </c>
      <c r="F96" s="200">
        <v>0</v>
      </c>
      <c r="G96" s="200">
        <v>31.29</v>
      </c>
      <c r="H96" s="200">
        <v>0</v>
      </c>
      <c r="I96" s="200">
        <v>0</v>
      </c>
      <c r="J96" s="200">
        <v>20.22</v>
      </c>
      <c r="K96" s="200">
        <v>237.37</v>
      </c>
      <c r="L96" s="200">
        <v>2.91</v>
      </c>
      <c r="M96" s="200">
        <v>2.38</v>
      </c>
      <c r="N96" s="200">
        <v>1.94</v>
      </c>
      <c r="O96" s="200">
        <v>1.37</v>
      </c>
      <c r="P96" s="200">
        <v>0.91</v>
      </c>
      <c r="Q96" s="200">
        <v>1.42</v>
      </c>
      <c r="R96" s="200">
        <v>7.87</v>
      </c>
      <c r="S96" s="200">
        <v>4.8499999999999996</v>
      </c>
      <c r="T96" s="200">
        <v>0</v>
      </c>
      <c r="U96" s="200">
        <v>2.3199999999999998</v>
      </c>
      <c r="V96" s="200">
        <v>1.66</v>
      </c>
      <c r="W96" s="200">
        <v>8.83</v>
      </c>
      <c r="X96" s="200">
        <v>34.51</v>
      </c>
      <c r="Y96" s="200">
        <v>0</v>
      </c>
      <c r="Z96" s="200">
        <v>64.47</v>
      </c>
      <c r="AA96" s="200">
        <v>26.14</v>
      </c>
      <c r="AB96" s="200">
        <v>0</v>
      </c>
      <c r="AC96" s="200">
        <v>0.88</v>
      </c>
      <c r="AD96" s="200">
        <v>20.77</v>
      </c>
      <c r="AE96" s="200">
        <v>0</v>
      </c>
      <c r="AF96" s="200">
        <v>0</v>
      </c>
      <c r="AG96" s="200">
        <v>76.38</v>
      </c>
      <c r="AH96" s="200">
        <v>0</v>
      </c>
      <c r="AI96" s="200">
        <v>18.39</v>
      </c>
      <c r="AJ96" s="200">
        <v>0</v>
      </c>
      <c r="AK96" s="200">
        <v>-35</v>
      </c>
      <c r="AL96" s="200">
        <v>0</v>
      </c>
      <c r="AM96" s="200">
        <v>0</v>
      </c>
      <c r="AN96" s="200">
        <v>0</v>
      </c>
      <c r="AO96" s="200">
        <v>95.13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6.69</v>
      </c>
      <c r="D97" s="200">
        <v>12.91</v>
      </c>
      <c r="E97" s="200">
        <v>0</v>
      </c>
      <c r="F97" s="200">
        <v>0</v>
      </c>
      <c r="G97" s="200">
        <v>31.29</v>
      </c>
      <c r="H97" s="200">
        <v>0</v>
      </c>
      <c r="I97" s="200">
        <v>0</v>
      </c>
      <c r="J97" s="200">
        <v>20.22</v>
      </c>
      <c r="K97" s="200">
        <v>237.37</v>
      </c>
      <c r="L97" s="200">
        <v>2.91</v>
      </c>
      <c r="M97" s="200">
        <v>2.38</v>
      </c>
      <c r="N97" s="200">
        <v>1.94</v>
      </c>
      <c r="O97" s="200">
        <v>1.37</v>
      </c>
      <c r="P97" s="200">
        <v>0.91</v>
      </c>
      <c r="Q97" s="200">
        <v>1.42</v>
      </c>
      <c r="R97" s="200">
        <v>8.0299999999999994</v>
      </c>
      <c r="S97" s="200">
        <v>4.8499999999999996</v>
      </c>
      <c r="T97" s="200">
        <v>0</v>
      </c>
      <c r="U97" s="200">
        <v>2.3199999999999998</v>
      </c>
      <c r="V97" s="200">
        <v>1.66</v>
      </c>
      <c r="W97" s="200">
        <v>8.83</v>
      </c>
      <c r="X97" s="200">
        <v>34.51</v>
      </c>
      <c r="Y97" s="200">
        <v>0</v>
      </c>
      <c r="Z97" s="200">
        <v>64.47</v>
      </c>
      <c r="AA97" s="200">
        <v>26.14</v>
      </c>
      <c r="AB97" s="200">
        <v>0</v>
      </c>
      <c r="AC97" s="200">
        <v>0.88</v>
      </c>
      <c r="AD97" s="200">
        <v>20.77</v>
      </c>
      <c r="AE97" s="200">
        <v>0</v>
      </c>
      <c r="AF97" s="200">
        <v>0</v>
      </c>
      <c r="AG97" s="200">
        <v>76.38</v>
      </c>
      <c r="AH97" s="200">
        <v>0</v>
      </c>
      <c r="AI97" s="200">
        <v>18.39</v>
      </c>
      <c r="AJ97" s="200">
        <v>0</v>
      </c>
      <c r="AK97" s="200">
        <v>-35</v>
      </c>
      <c r="AL97" s="200">
        <v>0</v>
      </c>
      <c r="AM97" s="200">
        <v>0</v>
      </c>
      <c r="AN97" s="200">
        <v>0</v>
      </c>
      <c r="AO97" s="200">
        <v>95.13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6.69</v>
      </c>
      <c r="D98" s="200">
        <v>12.91</v>
      </c>
      <c r="E98" s="200">
        <v>0</v>
      </c>
      <c r="F98" s="200">
        <v>0</v>
      </c>
      <c r="G98" s="200">
        <v>31.29</v>
      </c>
      <c r="H98" s="200">
        <v>0</v>
      </c>
      <c r="I98" s="200">
        <v>0</v>
      </c>
      <c r="J98" s="200">
        <v>20.22</v>
      </c>
      <c r="K98" s="200">
        <v>237.37</v>
      </c>
      <c r="L98" s="200">
        <v>2.91</v>
      </c>
      <c r="M98" s="200">
        <v>2.38</v>
      </c>
      <c r="N98" s="200">
        <v>1.94</v>
      </c>
      <c r="O98" s="200">
        <v>1.37</v>
      </c>
      <c r="P98" s="200">
        <v>0.91</v>
      </c>
      <c r="Q98" s="200">
        <v>1.42</v>
      </c>
      <c r="R98" s="200">
        <v>8.0299999999999994</v>
      </c>
      <c r="S98" s="200">
        <v>4.8499999999999996</v>
      </c>
      <c r="T98" s="200">
        <v>0</v>
      </c>
      <c r="U98" s="200">
        <v>2.3199999999999998</v>
      </c>
      <c r="V98" s="200">
        <v>1.66</v>
      </c>
      <c r="W98" s="200">
        <v>8.83</v>
      </c>
      <c r="X98" s="200">
        <v>34.51</v>
      </c>
      <c r="Y98" s="200">
        <v>0</v>
      </c>
      <c r="Z98" s="200">
        <v>64.47</v>
      </c>
      <c r="AA98" s="200">
        <v>26.14</v>
      </c>
      <c r="AB98" s="200">
        <v>0</v>
      </c>
      <c r="AC98" s="200">
        <v>0.88</v>
      </c>
      <c r="AD98" s="200">
        <v>20.77</v>
      </c>
      <c r="AE98" s="200">
        <v>0</v>
      </c>
      <c r="AF98" s="200">
        <v>0</v>
      </c>
      <c r="AG98" s="200">
        <v>76.38</v>
      </c>
      <c r="AH98" s="200">
        <v>0</v>
      </c>
      <c r="AI98" s="200">
        <v>18.39</v>
      </c>
      <c r="AJ98" s="200">
        <v>0</v>
      </c>
      <c r="AK98" s="200">
        <v>-35</v>
      </c>
      <c r="AL98" s="200">
        <v>0</v>
      </c>
      <c r="AM98" s="200">
        <v>0</v>
      </c>
      <c r="AN98" s="200">
        <v>0</v>
      </c>
      <c r="AO98" s="200">
        <v>95.13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0.15895000000000009</v>
      </c>
      <c r="D99">
        <f t="shared" si="0"/>
        <v>0.30984000000000017</v>
      </c>
      <c r="E99">
        <f t="shared" si="0"/>
        <v>0</v>
      </c>
      <c r="F99">
        <f t="shared" si="0"/>
        <v>0</v>
      </c>
      <c r="G99">
        <f t="shared" si="0"/>
        <v>0.75095999999999941</v>
      </c>
      <c r="H99">
        <f t="shared" si="0"/>
        <v>0</v>
      </c>
      <c r="I99">
        <f t="shared" si="0"/>
        <v>0</v>
      </c>
      <c r="J99">
        <f t="shared" si="0"/>
        <v>0.48528000000000054</v>
      </c>
      <c r="K99">
        <f t="shared" si="0"/>
        <v>3.3360350000000003</v>
      </c>
      <c r="L99">
        <f t="shared" si="0"/>
        <v>3.3194999999999981E-2</v>
      </c>
      <c r="M99">
        <f t="shared" si="0"/>
        <v>7.1449999999999902E-2</v>
      </c>
      <c r="N99">
        <f t="shared" si="0"/>
        <v>4.6559999999999963E-2</v>
      </c>
      <c r="O99">
        <f t="shared" si="0"/>
        <v>3.2880000000000048E-2</v>
      </c>
      <c r="P99">
        <f t="shared" si="0"/>
        <v>2.1979999999999947E-2</v>
      </c>
      <c r="Q99">
        <f t="shared" si="0"/>
        <v>1.5577500000000006E-2</v>
      </c>
      <c r="R99">
        <f t="shared" si="0"/>
        <v>9.6897499999999817E-2</v>
      </c>
      <c r="S99">
        <f t="shared" si="0"/>
        <v>5.9580000000000015E-2</v>
      </c>
      <c r="T99">
        <f t="shared" si="0"/>
        <v>0</v>
      </c>
      <c r="U99">
        <f t="shared" si="0"/>
        <v>5.5679999999999889E-2</v>
      </c>
      <c r="V99">
        <f t="shared" si="0"/>
        <v>4.4647500000000062E-2</v>
      </c>
      <c r="W99">
        <f t="shared" si="0"/>
        <v>9.5629999999999812E-2</v>
      </c>
      <c r="X99">
        <f t="shared" si="0"/>
        <v>0.28373250000000078</v>
      </c>
      <c r="Y99">
        <f t="shared" si="0"/>
        <v>0</v>
      </c>
      <c r="Z99">
        <f t="shared" si="0"/>
        <v>0.68770250000000055</v>
      </c>
      <c r="AA99">
        <f t="shared" si="0"/>
        <v>0.29599500000000029</v>
      </c>
      <c r="AB99">
        <f t="shared" si="0"/>
        <v>0</v>
      </c>
      <c r="AC99">
        <f t="shared" si="0"/>
        <v>5.4664999999999971E-2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0.44136000000000086</v>
      </c>
      <c r="AJ99">
        <f t="shared" si="0"/>
        <v>0</v>
      </c>
      <c r="AK99">
        <f t="shared" si="0"/>
        <v>-0.66937499999999972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3.0592099999999927</v>
      </c>
      <c r="AP99">
        <f t="shared" si="0"/>
        <v>-0.11608999999999997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3.87</v>
      </c>
      <c r="D3" s="200">
        <v>7.47</v>
      </c>
      <c r="E3" s="200">
        <v>0</v>
      </c>
      <c r="F3" s="200">
        <v>0</v>
      </c>
      <c r="G3" s="200">
        <v>18.100000000000001</v>
      </c>
      <c r="H3" s="200">
        <v>0</v>
      </c>
      <c r="I3" s="200">
        <v>0</v>
      </c>
      <c r="J3" s="200">
        <v>11.69</v>
      </c>
      <c r="K3" s="200">
        <v>77.61</v>
      </c>
      <c r="L3" s="200">
        <v>20.39</v>
      </c>
      <c r="M3" s="200">
        <v>0</v>
      </c>
      <c r="N3" s="200">
        <v>1.1299999999999999</v>
      </c>
      <c r="O3" s="200">
        <v>0.94</v>
      </c>
      <c r="P3" s="200">
        <v>2.33</v>
      </c>
      <c r="Q3" s="200">
        <v>0.85</v>
      </c>
      <c r="R3" s="200">
        <v>4.7699999999999996</v>
      </c>
      <c r="S3" s="200">
        <v>2.85</v>
      </c>
      <c r="T3" s="200">
        <v>0</v>
      </c>
      <c r="U3" s="200">
        <v>12.38</v>
      </c>
      <c r="V3" s="200">
        <v>2.38</v>
      </c>
      <c r="W3" s="200">
        <v>5.9</v>
      </c>
      <c r="X3" s="200">
        <v>18.059999999999999</v>
      </c>
      <c r="Y3" s="200">
        <v>0</v>
      </c>
      <c r="Z3" s="200">
        <v>36.03</v>
      </c>
      <c r="AA3" s="200">
        <v>11.36</v>
      </c>
      <c r="AB3" s="200">
        <v>0</v>
      </c>
      <c r="AC3" s="200">
        <v>0.75</v>
      </c>
      <c r="AD3" s="200">
        <v>11.37</v>
      </c>
      <c r="AE3" s="200">
        <v>0</v>
      </c>
      <c r="AF3" s="200">
        <v>0</v>
      </c>
      <c r="AG3" s="200">
        <v>43.39</v>
      </c>
      <c r="AH3" s="200">
        <v>0</v>
      </c>
      <c r="AI3" s="200">
        <v>10.45</v>
      </c>
      <c r="AJ3" s="200">
        <v>0</v>
      </c>
      <c r="AK3" s="200">
        <v>10.44</v>
      </c>
      <c r="AL3" s="200">
        <v>0</v>
      </c>
      <c r="AM3" s="200">
        <v>0</v>
      </c>
      <c r="AN3" s="200">
        <v>0</v>
      </c>
      <c r="AO3" s="200">
        <v>135</v>
      </c>
      <c r="AP3" s="200">
        <v>6.75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3.87</v>
      </c>
      <c r="D4" s="200">
        <v>7.47</v>
      </c>
      <c r="E4" s="200">
        <v>0</v>
      </c>
      <c r="F4" s="200">
        <v>0</v>
      </c>
      <c r="G4" s="200">
        <v>18.100000000000001</v>
      </c>
      <c r="H4" s="200">
        <v>0</v>
      </c>
      <c r="I4" s="200">
        <v>0</v>
      </c>
      <c r="J4" s="200">
        <v>11.69</v>
      </c>
      <c r="K4" s="200">
        <v>77.61</v>
      </c>
      <c r="L4" s="200">
        <v>20.39</v>
      </c>
      <c r="M4" s="200">
        <v>0</v>
      </c>
      <c r="N4" s="200">
        <v>1.1299999999999999</v>
      </c>
      <c r="O4" s="200">
        <v>0.94</v>
      </c>
      <c r="P4" s="200">
        <v>2.33</v>
      </c>
      <c r="Q4" s="200">
        <v>0.84</v>
      </c>
      <c r="R4" s="200">
        <v>5.84</v>
      </c>
      <c r="S4" s="200">
        <v>2.85</v>
      </c>
      <c r="T4" s="200">
        <v>0</v>
      </c>
      <c r="U4" s="200">
        <v>12.38</v>
      </c>
      <c r="V4" s="200">
        <v>2.38</v>
      </c>
      <c r="W4" s="200">
        <v>6.02</v>
      </c>
      <c r="X4" s="200">
        <v>21.94</v>
      </c>
      <c r="Y4" s="200">
        <v>0</v>
      </c>
      <c r="Z4" s="200">
        <v>36.03</v>
      </c>
      <c r="AA4" s="200">
        <v>11.36</v>
      </c>
      <c r="AB4" s="200">
        <v>0</v>
      </c>
      <c r="AC4" s="200">
        <v>0.75</v>
      </c>
      <c r="AD4" s="200">
        <v>11.37</v>
      </c>
      <c r="AE4" s="200">
        <v>0</v>
      </c>
      <c r="AF4" s="200">
        <v>0</v>
      </c>
      <c r="AG4" s="200">
        <v>43.39</v>
      </c>
      <c r="AH4" s="200">
        <v>0</v>
      </c>
      <c r="AI4" s="200">
        <v>10.45</v>
      </c>
      <c r="AJ4" s="200">
        <v>0</v>
      </c>
      <c r="AK4" s="200">
        <v>10.44</v>
      </c>
      <c r="AL4" s="200">
        <v>0</v>
      </c>
      <c r="AM4" s="200">
        <v>0</v>
      </c>
      <c r="AN4" s="200">
        <v>0</v>
      </c>
      <c r="AO4" s="200">
        <v>135</v>
      </c>
      <c r="AP4" s="200">
        <v>6.75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3.87</v>
      </c>
      <c r="D5" s="200">
        <v>7.47</v>
      </c>
      <c r="E5" s="200">
        <v>0</v>
      </c>
      <c r="F5" s="200">
        <v>0</v>
      </c>
      <c r="G5" s="200">
        <v>18.100000000000001</v>
      </c>
      <c r="H5" s="200">
        <v>0</v>
      </c>
      <c r="I5" s="200">
        <v>0</v>
      </c>
      <c r="J5" s="200">
        <v>11.69</v>
      </c>
      <c r="K5" s="200">
        <v>77.61</v>
      </c>
      <c r="L5" s="200">
        <v>20.39</v>
      </c>
      <c r="M5" s="200">
        <v>0</v>
      </c>
      <c r="N5" s="200">
        <v>1.1299999999999999</v>
      </c>
      <c r="O5" s="200">
        <v>0.94</v>
      </c>
      <c r="P5" s="200">
        <v>2.33</v>
      </c>
      <c r="Q5" s="200">
        <v>0.85</v>
      </c>
      <c r="R5" s="200">
        <v>4.7699999999999996</v>
      </c>
      <c r="S5" s="200">
        <v>2.85</v>
      </c>
      <c r="T5" s="200">
        <v>0</v>
      </c>
      <c r="U5" s="200">
        <v>12.38</v>
      </c>
      <c r="V5" s="200">
        <v>2.27</v>
      </c>
      <c r="W5" s="200">
        <v>5.9</v>
      </c>
      <c r="X5" s="200">
        <v>18.059999999999999</v>
      </c>
      <c r="Y5" s="200">
        <v>0</v>
      </c>
      <c r="Z5" s="200">
        <v>36.03</v>
      </c>
      <c r="AA5" s="200">
        <v>11.36</v>
      </c>
      <c r="AB5" s="200">
        <v>0</v>
      </c>
      <c r="AC5" s="200">
        <v>0.75</v>
      </c>
      <c r="AD5" s="200">
        <v>11.37</v>
      </c>
      <c r="AE5" s="200">
        <v>0</v>
      </c>
      <c r="AF5" s="200">
        <v>0</v>
      </c>
      <c r="AG5" s="200">
        <v>43.39</v>
      </c>
      <c r="AH5" s="200">
        <v>0</v>
      </c>
      <c r="AI5" s="200">
        <v>10.45</v>
      </c>
      <c r="AJ5" s="200">
        <v>0</v>
      </c>
      <c r="AK5" s="200">
        <v>10.44</v>
      </c>
      <c r="AL5" s="200">
        <v>0</v>
      </c>
      <c r="AM5" s="200">
        <v>0</v>
      </c>
      <c r="AN5" s="200">
        <v>0</v>
      </c>
      <c r="AO5" s="200">
        <v>135</v>
      </c>
      <c r="AP5" s="200">
        <v>6.75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3.87</v>
      </c>
      <c r="D6" s="200">
        <v>7.47</v>
      </c>
      <c r="E6" s="200">
        <v>0</v>
      </c>
      <c r="F6" s="200">
        <v>0</v>
      </c>
      <c r="G6" s="200">
        <v>18.100000000000001</v>
      </c>
      <c r="H6" s="200">
        <v>0</v>
      </c>
      <c r="I6" s="200">
        <v>0</v>
      </c>
      <c r="J6" s="200">
        <v>11.69</v>
      </c>
      <c r="K6" s="200">
        <v>77.61</v>
      </c>
      <c r="L6" s="200">
        <v>20.39</v>
      </c>
      <c r="M6" s="200">
        <v>0</v>
      </c>
      <c r="N6" s="200">
        <v>1.1299999999999999</v>
      </c>
      <c r="O6" s="200">
        <v>0.94</v>
      </c>
      <c r="P6" s="200">
        <v>2.33</v>
      </c>
      <c r="Q6" s="200">
        <v>0.85</v>
      </c>
      <c r="R6" s="200">
        <v>4.7699999999999996</v>
      </c>
      <c r="S6" s="200">
        <v>2.85</v>
      </c>
      <c r="T6" s="200">
        <v>0</v>
      </c>
      <c r="U6" s="200">
        <v>12.38</v>
      </c>
      <c r="V6" s="200">
        <v>2.38</v>
      </c>
      <c r="W6" s="200">
        <v>5.9</v>
      </c>
      <c r="X6" s="200">
        <v>18.059999999999999</v>
      </c>
      <c r="Y6" s="200">
        <v>0</v>
      </c>
      <c r="Z6" s="200">
        <v>36.03</v>
      </c>
      <c r="AA6" s="200">
        <v>11.36</v>
      </c>
      <c r="AB6" s="200">
        <v>0</v>
      </c>
      <c r="AC6" s="200">
        <v>0.75</v>
      </c>
      <c r="AD6" s="200">
        <v>11.37</v>
      </c>
      <c r="AE6" s="200">
        <v>0</v>
      </c>
      <c r="AF6" s="200">
        <v>0</v>
      </c>
      <c r="AG6" s="200">
        <v>43.39</v>
      </c>
      <c r="AH6" s="200">
        <v>0</v>
      </c>
      <c r="AI6" s="200">
        <v>10.45</v>
      </c>
      <c r="AJ6" s="200">
        <v>0</v>
      </c>
      <c r="AK6" s="200">
        <v>10.44</v>
      </c>
      <c r="AL6" s="200">
        <v>0</v>
      </c>
      <c r="AM6" s="200">
        <v>0</v>
      </c>
      <c r="AN6" s="200">
        <v>0</v>
      </c>
      <c r="AO6" s="200">
        <v>135</v>
      </c>
      <c r="AP6" s="200">
        <v>6.75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3.87</v>
      </c>
      <c r="D7" s="200">
        <v>7.47</v>
      </c>
      <c r="E7" s="200">
        <v>0</v>
      </c>
      <c r="F7" s="200">
        <v>0</v>
      </c>
      <c r="G7" s="200">
        <v>18.100000000000001</v>
      </c>
      <c r="H7" s="200">
        <v>0</v>
      </c>
      <c r="I7" s="200">
        <v>0</v>
      </c>
      <c r="J7" s="200">
        <v>11.69</v>
      </c>
      <c r="K7" s="200">
        <v>77.61</v>
      </c>
      <c r="L7" s="200">
        <v>20.39</v>
      </c>
      <c r="M7" s="200">
        <v>0</v>
      </c>
      <c r="N7" s="200">
        <v>1.1299999999999999</v>
      </c>
      <c r="O7" s="200">
        <v>0.94</v>
      </c>
      <c r="P7" s="200">
        <v>2.33</v>
      </c>
      <c r="Q7" s="200">
        <v>0.85</v>
      </c>
      <c r="R7" s="200">
        <v>4.7699999999999996</v>
      </c>
      <c r="S7" s="200">
        <v>2.85</v>
      </c>
      <c r="T7" s="200">
        <v>0</v>
      </c>
      <c r="U7" s="200">
        <v>12.38</v>
      </c>
      <c r="V7" s="200">
        <v>2.38</v>
      </c>
      <c r="W7" s="200">
        <v>5.9</v>
      </c>
      <c r="X7" s="200">
        <v>18.059999999999999</v>
      </c>
      <c r="Y7" s="200">
        <v>0</v>
      </c>
      <c r="Z7" s="200">
        <v>36.03</v>
      </c>
      <c r="AA7" s="200">
        <v>11.36</v>
      </c>
      <c r="AB7" s="200">
        <v>0</v>
      </c>
      <c r="AC7" s="200">
        <v>0.75</v>
      </c>
      <c r="AD7" s="200">
        <v>11.37</v>
      </c>
      <c r="AE7" s="200">
        <v>0</v>
      </c>
      <c r="AF7" s="200">
        <v>0</v>
      </c>
      <c r="AG7" s="200">
        <v>43.39</v>
      </c>
      <c r="AH7" s="200">
        <v>0</v>
      </c>
      <c r="AI7" s="200">
        <v>10.45</v>
      </c>
      <c r="AJ7" s="200">
        <v>0</v>
      </c>
      <c r="AK7" s="200">
        <v>10.44</v>
      </c>
      <c r="AL7" s="200">
        <v>0</v>
      </c>
      <c r="AM7" s="200">
        <v>0</v>
      </c>
      <c r="AN7" s="200">
        <v>0</v>
      </c>
      <c r="AO7" s="200">
        <v>135</v>
      </c>
      <c r="AP7" s="200">
        <v>6.75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3.87</v>
      </c>
      <c r="D8" s="200">
        <v>7.47</v>
      </c>
      <c r="E8" s="200">
        <v>0</v>
      </c>
      <c r="F8" s="200">
        <v>0</v>
      </c>
      <c r="G8" s="200">
        <v>18.100000000000001</v>
      </c>
      <c r="H8" s="200">
        <v>0</v>
      </c>
      <c r="I8" s="200">
        <v>0</v>
      </c>
      <c r="J8" s="200">
        <v>11.69</v>
      </c>
      <c r="K8" s="200">
        <v>77.61</v>
      </c>
      <c r="L8" s="200">
        <v>20.39</v>
      </c>
      <c r="M8" s="200">
        <v>0</v>
      </c>
      <c r="N8" s="200">
        <v>1.1299999999999999</v>
      </c>
      <c r="O8" s="200">
        <v>0.94</v>
      </c>
      <c r="P8" s="200">
        <v>2.33</v>
      </c>
      <c r="Q8" s="200">
        <v>0.85</v>
      </c>
      <c r="R8" s="200">
        <v>4.7699999999999996</v>
      </c>
      <c r="S8" s="200">
        <v>2.85</v>
      </c>
      <c r="T8" s="200">
        <v>0</v>
      </c>
      <c r="U8" s="200">
        <v>12.38</v>
      </c>
      <c r="V8" s="200">
        <v>2.38</v>
      </c>
      <c r="W8" s="200">
        <v>5.9</v>
      </c>
      <c r="X8" s="200">
        <v>18.059999999999999</v>
      </c>
      <c r="Y8" s="200">
        <v>0</v>
      </c>
      <c r="Z8" s="200">
        <v>36.03</v>
      </c>
      <c r="AA8" s="200">
        <v>11.36</v>
      </c>
      <c r="AB8" s="200">
        <v>0</v>
      </c>
      <c r="AC8" s="200">
        <v>0.75</v>
      </c>
      <c r="AD8" s="200">
        <v>11.37</v>
      </c>
      <c r="AE8" s="200">
        <v>0</v>
      </c>
      <c r="AF8" s="200">
        <v>0</v>
      </c>
      <c r="AG8" s="200">
        <v>43.39</v>
      </c>
      <c r="AH8" s="200">
        <v>0</v>
      </c>
      <c r="AI8" s="200">
        <v>10.45</v>
      </c>
      <c r="AJ8" s="200">
        <v>0</v>
      </c>
      <c r="AK8" s="200">
        <v>10.44</v>
      </c>
      <c r="AL8" s="200">
        <v>0</v>
      </c>
      <c r="AM8" s="200">
        <v>0</v>
      </c>
      <c r="AN8" s="200">
        <v>0</v>
      </c>
      <c r="AO8" s="200">
        <v>135</v>
      </c>
      <c r="AP8" s="200">
        <v>6.75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3.87</v>
      </c>
      <c r="D9" s="200">
        <v>7.47</v>
      </c>
      <c r="E9" s="200">
        <v>0</v>
      </c>
      <c r="F9" s="200">
        <v>0</v>
      </c>
      <c r="G9" s="200">
        <v>18.100000000000001</v>
      </c>
      <c r="H9" s="200">
        <v>0</v>
      </c>
      <c r="I9" s="200">
        <v>0</v>
      </c>
      <c r="J9" s="200">
        <v>11.69</v>
      </c>
      <c r="K9" s="200">
        <v>77.61</v>
      </c>
      <c r="L9" s="200">
        <v>20.39</v>
      </c>
      <c r="M9" s="200">
        <v>0</v>
      </c>
      <c r="N9" s="200">
        <v>1.1299999999999999</v>
      </c>
      <c r="O9" s="200">
        <v>0.94</v>
      </c>
      <c r="P9" s="200">
        <v>2.33</v>
      </c>
      <c r="Q9" s="200">
        <v>0.85</v>
      </c>
      <c r="R9" s="200">
        <v>4.7699999999999996</v>
      </c>
      <c r="S9" s="200">
        <v>2.85</v>
      </c>
      <c r="T9" s="200">
        <v>0</v>
      </c>
      <c r="U9" s="200">
        <v>12.38</v>
      </c>
      <c r="V9" s="200">
        <v>2.38</v>
      </c>
      <c r="W9" s="200">
        <v>5.9</v>
      </c>
      <c r="X9" s="200">
        <v>18.059999999999999</v>
      </c>
      <c r="Y9" s="200">
        <v>0</v>
      </c>
      <c r="Z9" s="200">
        <v>36.03</v>
      </c>
      <c r="AA9" s="200">
        <v>11.36</v>
      </c>
      <c r="AB9" s="200">
        <v>0</v>
      </c>
      <c r="AC9" s="200">
        <v>0.75</v>
      </c>
      <c r="AD9" s="200">
        <v>11.37</v>
      </c>
      <c r="AE9" s="200">
        <v>0</v>
      </c>
      <c r="AF9" s="200">
        <v>0</v>
      </c>
      <c r="AG9" s="200">
        <v>43.39</v>
      </c>
      <c r="AH9" s="200">
        <v>0</v>
      </c>
      <c r="AI9" s="200">
        <v>10.45</v>
      </c>
      <c r="AJ9" s="200">
        <v>0</v>
      </c>
      <c r="AK9" s="200">
        <v>10.44</v>
      </c>
      <c r="AL9" s="200">
        <v>0</v>
      </c>
      <c r="AM9" s="200">
        <v>0</v>
      </c>
      <c r="AN9" s="200">
        <v>0</v>
      </c>
      <c r="AO9" s="200">
        <v>135</v>
      </c>
      <c r="AP9" s="200">
        <v>6.75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3.87</v>
      </c>
      <c r="D10" s="200">
        <v>7.47</v>
      </c>
      <c r="E10" s="200">
        <v>0</v>
      </c>
      <c r="F10" s="200">
        <v>0</v>
      </c>
      <c r="G10" s="200">
        <v>18.100000000000001</v>
      </c>
      <c r="H10" s="200">
        <v>0</v>
      </c>
      <c r="I10" s="200">
        <v>0</v>
      </c>
      <c r="J10" s="200">
        <v>11.69</v>
      </c>
      <c r="K10" s="200">
        <v>77.61</v>
      </c>
      <c r="L10" s="200">
        <v>20.39</v>
      </c>
      <c r="M10" s="200">
        <v>0</v>
      </c>
      <c r="N10" s="200">
        <v>1.1299999999999999</v>
      </c>
      <c r="O10" s="200">
        <v>0.94</v>
      </c>
      <c r="P10" s="200">
        <v>2.33</v>
      </c>
      <c r="Q10" s="200">
        <v>0.85</v>
      </c>
      <c r="R10" s="200">
        <v>4.7699999999999996</v>
      </c>
      <c r="S10" s="200">
        <v>2.85</v>
      </c>
      <c r="T10" s="200">
        <v>0</v>
      </c>
      <c r="U10" s="200">
        <v>12.38</v>
      </c>
      <c r="V10" s="200">
        <v>2.38</v>
      </c>
      <c r="W10" s="200">
        <v>5.9</v>
      </c>
      <c r="X10" s="200">
        <v>18.059999999999999</v>
      </c>
      <c r="Y10" s="200">
        <v>0</v>
      </c>
      <c r="Z10" s="200">
        <v>36.03</v>
      </c>
      <c r="AA10" s="200">
        <v>11.36</v>
      </c>
      <c r="AB10" s="200">
        <v>0</v>
      </c>
      <c r="AC10" s="200">
        <v>0.75</v>
      </c>
      <c r="AD10" s="200">
        <v>11.37</v>
      </c>
      <c r="AE10" s="200">
        <v>0</v>
      </c>
      <c r="AF10" s="200">
        <v>0</v>
      </c>
      <c r="AG10" s="200">
        <v>43.39</v>
      </c>
      <c r="AH10" s="200">
        <v>0</v>
      </c>
      <c r="AI10" s="200">
        <v>10.45</v>
      </c>
      <c r="AJ10" s="200">
        <v>0</v>
      </c>
      <c r="AK10" s="200">
        <v>10.44</v>
      </c>
      <c r="AL10" s="200">
        <v>0</v>
      </c>
      <c r="AM10" s="200">
        <v>0</v>
      </c>
      <c r="AN10" s="200">
        <v>0</v>
      </c>
      <c r="AO10" s="200">
        <v>135</v>
      </c>
      <c r="AP10" s="200">
        <v>6.75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3.87</v>
      </c>
      <c r="D11" s="200">
        <v>7.47</v>
      </c>
      <c r="E11" s="200">
        <v>0</v>
      </c>
      <c r="F11" s="200">
        <v>0</v>
      </c>
      <c r="G11" s="200">
        <v>18.100000000000001</v>
      </c>
      <c r="H11" s="200">
        <v>0</v>
      </c>
      <c r="I11" s="200">
        <v>0</v>
      </c>
      <c r="J11" s="200">
        <v>11.69</v>
      </c>
      <c r="K11" s="200">
        <v>77.61</v>
      </c>
      <c r="L11" s="200">
        <v>20.39</v>
      </c>
      <c r="M11" s="200">
        <v>0</v>
      </c>
      <c r="N11" s="200">
        <v>1.1299999999999999</v>
      </c>
      <c r="O11" s="200">
        <v>0.94</v>
      </c>
      <c r="P11" s="200">
        <v>2.33</v>
      </c>
      <c r="Q11" s="200">
        <v>0.85</v>
      </c>
      <c r="R11" s="200">
        <v>4.7699999999999996</v>
      </c>
      <c r="S11" s="200">
        <v>2.85</v>
      </c>
      <c r="T11" s="200">
        <v>0</v>
      </c>
      <c r="U11" s="200">
        <v>12.38</v>
      </c>
      <c r="V11" s="200">
        <v>2.38</v>
      </c>
      <c r="W11" s="200">
        <v>5.9</v>
      </c>
      <c r="X11" s="200">
        <v>18.059999999999999</v>
      </c>
      <c r="Y11" s="200">
        <v>0</v>
      </c>
      <c r="Z11" s="200">
        <v>36.03</v>
      </c>
      <c r="AA11" s="200">
        <v>11.36</v>
      </c>
      <c r="AB11" s="200">
        <v>0</v>
      </c>
      <c r="AC11" s="200">
        <v>0.75</v>
      </c>
      <c r="AD11" s="200">
        <v>11.37</v>
      </c>
      <c r="AE11" s="200">
        <v>0</v>
      </c>
      <c r="AF11" s="200">
        <v>0</v>
      </c>
      <c r="AG11" s="200">
        <v>43.39</v>
      </c>
      <c r="AH11" s="200">
        <v>0</v>
      </c>
      <c r="AI11" s="200">
        <v>10.45</v>
      </c>
      <c r="AJ11" s="200">
        <v>0</v>
      </c>
      <c r="AK11" s="200">
        <v>10.44</v>
      </c>
      <c r="AL11" s="200">
        <v>0</v>
      </c>
      <c r="AM11" s="200">
        <v>0</v>
      </c>
      <c r="AN11" s="200">
        <v>0</v>
      </c>
      <c r="AO11" s="200">
        <v>135</v>
      </c>
      <c r="AP11" s="200">
        <v>6.75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3.87</v>
      </c>
      <c r="D12" s="200">
        <v>7.47</v>
      </c>
      <c r="E12" s="200">
        <v>0</v>
      </c>
      <c r="F12" s="200">
        <v>0</v>
      </c>
      <c r="G12" s="200">
        <v>18.100000000000001</v>
      </c>
      <c r="H12" s="200">
        <v>0</v>
      </c>
      <c r="I12" s="200">
        <v>0</v>
      </c>
      <c r="J12" s="200">
        <v>11.69</v>
      </c>
      <c r="K12" s="200">
        <v>77.61</v>
      </c>
      <c r="L12" s="200">
        <v>20.39</v>
      </c>
      <c r="M12" s="200">
        <v>0</v>
      </c>
      <c r="N12" s="200">
        <v>1.1299999999999999</v>
      </c>
      <c r="O12" s="200">
        <v>0.94</v>
      </c>
      <c r="P12" s="200">
        <v>2.33</v>
      </c>
      <c r="Q12" s="200">
        <v>0.85</v>
      </c>
      <c r="R12" s="200">
        <v>4.7699999999999996</v>
      </c>
      <c r="S12" s="200">
        <v>2.85</v>
      </c>
      <c r="T12" s="200">
        <v>0</v>
      </c>
      <c r="U12" s="200">
        <v>12.38</v>
      </c>
      <c r="V12" s="200">
        <v>2.38</v>
      </c>
      <c r="W12" s="200">
        <v>5.9</v>
      </c>
      <c r="X12" s="200">
        <v>18.059999999999999</v>
      </c>
      <c r="Y12" s="200">
        <v>0</v>
      </c>
      <c r="Z12" s="200">
        <v>36.03</v>
      </c>
      <c r="AA12" s="200">
        <v>11.36</v>
      </c>
      <c r="AB12" s="200">
        <v>0</v>
      </c>
      <c r="AC12" s="200">
        <v>0.75</v>
      </c>
      <c r="AD12" s="200">
        <v>11.37</v>
      </c>
      <c r="AE12" s="200">
        <v>0</v>
      </c>
      <c r="AF12" s="200">
        <v>0</v>
      </c>
      <c r="AG12" s="200">
        <v>43.39</v>
      </c>
      <c r="AH12" s="200">
        <v>0</v>
      </c>
      <c r="AI12" s="200">
        <v>10.45</v>
      </c>
      <c r="AJ12" s="200">
        <v>0</v>
      </c>
      <c r="AK12" s="200">
        <v>10.44</v>
      </c>
      <c r="AL12" s="200">
        <v>0</v>
      </c>
      <c r="AM12" s="200">
        <v>0</v>
      </c>
      <c r="AN12" s="200">
        <v>0</v>
      </c>
      <c r="AO12" s="200">
        <v>135</v>
      </c>
      <c r="AP12" s="200">
        <v>6.75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3.87</v>
      </c>
      <c r="D13" s="200">
        <v>7.47</v>
      </c>
      <c r="E13" s="200">
        <v>0</v>
      </c>
      <c r="F13" s="200">
        <v>0</v>
      </c>
      <c r="G13" s="200">
        <v>18.100000000000001</v>
      </c>
      <c r="H13" s="200">
        <v>0</v>
      </c>
      <c r="I13" s="200">
        <v>0</v>
      </c>
      <c r="J13" s="200">
        <v>11.69</v>
      </c>
      <c r="K13" s="200">
        <v>77.61</v>
      </c>
      <c r="L13" s="200">
        <v>20.39</v>
      </c>
      <c r="M13" s="200">
        <v>0</v>
      </c>
      <c r="N13" s="200">
        <v>1.1299999999999999</v>
      </c>
      <c r="O13" s="200">
        <v>0.94</v>
      </c>
      <c r="P13" s="200">
        <v>2.33</v>
      </c>
      <c r="Q13" s="200">
        <v>0.85</v>
      </c>
      <c r="R13" s="200">
        <v>4.7699999999999996</v>
      </c>
      <c r="S13" s="200">
        <v>2.85</v>
      </c>
      <c r="T13" s="200">
        <v>0</v>
      </c>
      <c r="U13" s="200">
        <v>12.38</v>
      </c>
      <c r="V13" s="200">
        <v>2.38</v>
      </c>
      <c r="W13" s="200">
        <v>5.9</v>
      </c>
      <c r="X13" s="200">
        <v>18.059999999999999</v>
      </c>
      <c r="Y13" s="200">
        <v>0</v>
      </c>
      <c r="Z13" s="200">
        <v>36.03</v>
      </c>
      <c r="AA13" s="200">
        <v>11.36</v>
      </c>
      <c r="AB13" s="200">
        <v>0</v>
      </c>
      <c r="AC13" s="200">
        <v>0.75</v>
      </c>
      <c r="AD13" s="200">
        <v>11.37</v>
      </c>
      <c r="AE13" s="200">
        <v>0</v>
      </c>
      <c r="AF13" s="200">
        <v>0</v>
      </c>
      <c r="AG13" s="200">
        <v>43.39</v>
      </c>
      <c r="AH13" s="200">
        <v>0</v>
      </c>
      <c r="AI13" s="200">
        <v>10.45</v>
      </c>
      <c r="AJ13" s="200">
        <v>0</v>
      </c>
      <c r="AK13" s="200">
        <v>10.44</v>
      </c>
      <c r="AL13" s="200">
        <v>0</v>
      </c>
      <c r="AM13" s="200">
        <v>0</v>
      </c>
      <c r="AN13" s="200">
        <v>0</v>
      </c>
      <c r="AO13" s="200">
        <v>135</v>
      </c>
      <c r="AP13" s="200">
        <v>6.75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3.87</v>
      </c>
      <c r="D14" s="200">
        <v>7.47</v>
      </c>
      <c r="E14" s="200">
        <v>0</v>
      </c>
      <c r="F14" s="200">
        <v>0</v>
      </c>
      <c r="G14" s="200">
        <v>18.100000000000001</v>
      </c>
      <c r="H14" s="200">
        <v>0</v>
      </c>
      <c r="I14" s="200">
        <v>0</v>
      </c>
      <c r="J14" s="200">
        <v>11.69</v>
      </c>
      <c r="K14" s="200">
        <v>77.61</v>
      </c>
      <c r="L14" s="200">
        <v>20.39</v>
      </c>
      <c r="M14" s="200">
        <v>0</v>
      </c>
      <c r="N14" s="200">
        <v>1.1299999999999999</v>
      </c>
      <c r="O14" s="200">
        <v>0.94</v>
      </c>
      <c r="P14" s="200">
        <v>2.33</v>
      </c>
      <c r="Q14" s="200">
        <v>0.85</v>
      </c>
      <c r="R14" s="200">
        <v>4.7699999999999996</v>
      </c>
      <c r="S14" s="200">
        <v>2.85</v>
      </c>
      <c r="T14" s="200">
        <v>0</v>
      </c>
      <c r="U14" s="200">
        <v>12.38</v>
      </c>
      <c r="V14" s="200">
        <v>2.38</v>
      </c>
      <c r="W14" s="200">
        <v>5.9</v>
      </c>
      <c r="X14" s="200">
        <v>18.059999999999999</v>
      </c>
      <c r="Y14" s="200">
        <v>0</v>
      </c>
      <c r="Z14" s="200">
        <v>36.03</v>
      </c>
      <c r="AA14" s="200">
        <v>11.36</v>
      </c>
      <c r="AB14" s="200">
        <v>0</v>
      </c>
      <c r="AC14" s="200">
        <v>0.75</v>
      </c>
      <c r="AD14" s="200">
        <v>11.37</v>
      </c>
      <c r="AE14" s="200">
        <v>0</v>
      </c>
      <c r="AF14" s="200">
        <v>0</v>
      </c>
      <c r="AG14" s="200">
        <v>43.39</v>
      </c>
      <c r="AH14" s="200">
        <v>0</v>
      </c>
      <c r="AI14" s="200">
        <v>10.45</v>
      </c>
      <c r="AJ14" s="200">
        <v>0</v>
      </c>
      <c r="AK14" s="200">
        <v>10.44</v>
      </c>
      <c r="AL14" s="200">
        <v>0</v>
      </c>
      <c r="AM14" s="200">
        <v>0</v>
      </c>
      <c r="AN14" s="200">
        <v>0</v>
      </c>
      <c r="AO14" s="200">
        <v>135</v>
      </c>
      <c r="AP14" s="200">
        <v>6.75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3.87</v>
      </c>
      <c r="D15" s="200">
        <v>7.47</v>
      </c>
      <c r="E15" s="200">
        <v>0</v>
      </c>
      <c r="F15" s="200">
        <v>0</v>
      </c>
      <c r="G15" s="200">
        <v>18.100000000000001</v>
      </c>
      <c r="H15" s="200">
        <v>0</v>
      </c>
      <c r="I15" s="200">
        <v>0</v>
      </c>
      <c r="J15" s="200">
        <v>11.69</v>
      </c>
      <c r="K15" s="200">
        <v>77.61</v>
      </c>
      <c r="L15" s="200">
        <v>20.39</v>
      </c>
      <c r="M15" s="200">
        <v>0</v>
      </c>
      <c r="N15" s="200">
        <v>1.1299999999999999</v>
      </c>
      <c r="O15" s="200">
        <v>0.94</v>
      </c>
      <c r="P15" s="200">
        <v>2.33</v>
      </c>
      <c r="Q15" s="200">
        <v>0.85</v>
      </c>
      <c r="R15" s="200">
        <v>4.7699999999999996</v>
      </c>
      <c r="S15" s="200">
        <v>2.85</v>
      </c>
      <c r="T15" s="200">
        <v>0</v>
      </c>
      <c r="U15" s="200">
        <v>12.38</v>
      </c>
      <c r="V15" s="200">
        <v>2.38</v>
      </c>
      <c r="W15" s="200">
        <v>5.9</v>
      </c>
      <c r="X15" s="200">
        <v>18.059999999999999</v>
      </c>
      <c r="Y15" s="200">
        <v>0</v>
      </c>
      <c r="Z15" s="200">
        <v>36.03</v>
      </c>
      <c r="AA15" s="200">
        <v>11.36</v>
      </c>
      <c r="AB15" s="200">
        <v>0</v>
      </c>
      <c r="AC15" s="200">
        <v>0.48</v>
      </c>
      <c r="AD15" s="200">
        <v>11.37</v>
      </c>
      <c r="AE15" s="200">
        <v>0</v>
      </c>
      <c r="AF15" s="200">
        <v>0</v>
      </c>
      <c r="AG15" s="200">
        <v>43.39</v>
      </c>
      <c r="AH15" s="200">
        <v>0</v>
      </c>
      <c r="AI15" s="200">
        <v>10.45</v>
      </c>
      <c r="AJ15" s="200">
        <v>0</v>
      </c>
      <c r="AK15" s="200">
        <v>10.44</v>
      </c>
      <c r="AL15" s="200">
        <v>0</v>
      </c>
      <c r="AM15" s="200">
        <v>0</v>
      </c>
      <c r="AN15" s="200">
        <v>0</v>
      </c>
      <c r="AO15" s="200">
        <v>135</v>
      </c>
      <c r="AP15" s="200">
        <v>6.75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3.87</v>
      </c>
      <c r="D16" s="200">
        <v>7.47</v>
      </c>
      <c r="E16" s="200">
        <v>0</v>
      </c>
      <c r="F16" s="200">
        <v>0</v>
      </c>
      <c r="G16" s="200">
        <v>18.100000000000001</v>
      </c>
      <c r="H16" s="200">
        <v>0</v>
      </c>
      <c r="I16" s="200">
        <v>0</v>
      </c>
      <c r="J16" s="200">
        <v>11.69</v>
      </c>
      <c r="K16" s="200">
        <v>77.61</v>
      </c>
      <c r="L16" s="200">
        <v>20.39</v>
      </c>
      <c r="M16" s="200">
        <v>0</v>
      </c>
      <c r="N16" s="200">
        <v>1.1299999999999999</v>
      </c>
      <c r="O16" s="200">
        <v>0.94</v>
      </c>
      <c r="P16" s="200">
        <v>2.33</v>
      </c>
      <c r="Q16" s="200">
        <v>0.85</v>
      </c>
      <c r="R16" s="200">
        <v>4.7699999999999996</v>
      </c>
      <c r="S16" s="200">
        <v>2.85</v>
      </c>
      <c r="T16" s="200">
        <v>0</v>
      </c>
      <c r="U16" s="200">
        <v>12.38</v>
      </c>
      <c r="V16" s="200">
        <v>2.38</v>
      </c>
      <c r="W16" s="200">
        <v>5.9</v>
      </c>
      <c r="X16" s="200">
        <v>18.059999999999999</v>
      </c>
      <c r="Y16" s="200">
        <v>0</v>
      </c>
      <c r="Z16" s="200">
        <v>36.03</v>
      </c>
      <c r="AA16" s="200">
        <v>11.36</v>
      </c>
      <c r="AB16" s="200">
        <v>0</v>
      </c>
      <c r="AC16" s="200">
        <v>0.48</v>
      </c>
      <c r="AD16" s="200">
        <v>11.37</v>
      </c>
      <c r="AE16" s="200">
        <v>0</v>
      </c>
      <c r="AF16" s="200">
        <v>0</v>
      </c>
      <c r="AG16" s="200">
        <v>43.39</v>
      </c>
      <c r="AH16" s="200">
        <v>0</v>
      </c>
      <c r="AI16" s="200">
        <v>10.45</v>
      </c>
      <c r="AJ16" s="200">
        <v>0</v>
      </c>
      <c r="AK16" s="200">
        <v>10.44</v>
      </c>
      <c r="AL16" s="200">
        <v>0</v>
      </c>
      <c r="AM16" s="200">
        <v>0</v>
      </c>
      <c r="AN16" s="200">
        <v>0</v>
      </c>
      <c r="AO16" s="200">
        <v>135</v>
      </c>
      <c r="AP16" s="200">
        <v>6.75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3.87</v>
      </c>
      <c r="D17" s="200">
        <v>7.47</v>
      </c>
      <c r="E17" s="200">
        <v>0</v>
      </c>
      <c r="F17" s="200">
        <v>0</v>
      </c>
      <c r="G17" s="200">
        <v>18.100000000000001</v>
      </c>
      <c r="H17" s="200">
        <v>0</v>
      </c>
      <c r="I17" s="200">
        <v>0</v>
      </c>
      <c r="J17" s="200">
        <v>11.69</v>
      </c>
      <c r="K17" s="200">
        <v>77.61</v>
      </c>
      <c r="L17" s="200">
        <v>20.39</v>
      </c>
      <c r="M17" s="200">
        <v>0</v>
      </c>
      <c r="N17" s="200">
        <v>1.1299999999999999</v>
      </c>
      <c r="O17" s="200">
        <v>0.94</v>
      </c>
      <c r="P17" s="200">
        <v>2.33</v>
      </c>
      <c r="Q17" s="200">
        <v>0.85</v>
      </c>
      <c r="R17" s="200">
        <v>4.7699999999999996</v>
      </c>
      <c r="S17" s="200">
        <v>2.85</v>
      </c>
      <c r="T17" s="200">
        <v>0</v>
      </c>
      <c r="U17" s="200">
        <v>12.38</v>
      </c>
      <c r="V17" s="200">
        <v>2.38</v>
      </c>
      <c r="W17" s="200">
        <v>5.9</v>
      </c>
      <c r="X17" s="200">
        <v>18.059999999999999</v>
      </c>
      <c r="Y17" s="200">
        <v>0</v>
      </c>
      <c r="Z17" s="200">
        <v>36.03</v>
      </c>
      <c r="AA17" s="200">
        <v>11.36</v>
      </c>
      <c r="AB17" s="200">
        <v>0</v>
      </c>
      <c r="AC17" s="200">
        <v>0.48</v>
      </c>
      <c r="AD17" s="200">
        <v>11.37</v>
      </c>
      <c r="AE17" s="200">
        <v>0</v>
      </c>
      <c r="AF17" s="200">
        <v>0</v>
      </c>
      <c r="AG17" s="200">
        <v>43.39</v>
      </c>
      <c r="AH17" s="200">
        <v>0</v>
      </c>
      <c r="AI17" s="200">
        <v>10.45</v>
      </c>
      <c r="AJ17" s="200">
        <v>0</v>
      </c>
      <c r="AK17" s="200">
        <v>10.44</v>
      </c>
      <c r="AL17" s="200">
        <v>0</v>
      </c>
      <c r="AM17" s="200">
        <v>0</v>
      </c>
      <c r="AN17" s="200">
        <v>0</v>
      </c>
      <c r="AO17" s="200">
        <v>135</v>
      </c>
      <c r="AP17" s="200">
        <v>6.75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3.87</v>
      </c>
      <c r="D18" s="200">
        <v>7.47</v>
      </c>
      <c r="E18" s="200">
        <v>0</v>
      </c>
      <c r="F18" s="200">
        <v>0</v>
      </c>
      <c r="G18" s="200">
        <v>18.100000000000001</v>
      </c>
      <c r="H18" s="200">
        <v>0</v>
      </c>
      <c r="I18" s="200">
        <v>0</v>
      </c>
      <c r="J18" s="200">
        <v>11.69</v>
      </c>
      <c r="K18" s="200">
        <v>77.61</v>
      </c>
      <c r="L18" s="200">
        <v>20.39</v>
      </c>
      <c r="M18" s="200">
        <v>0</v>
      </c>
      <c r="N18" s="200">
        <v>1.1299999999999999</v>
      </c>
      <c r="O18" s="200">
        <v>0.94</v>
      </c>
      <c r="P18" s="200">
        <v>2.33</v>
      </c>
      <c r="Q18" s="200">
        <v>0.85</v>
      </c>
      <c r="R18" s="200">
        <v>4.7699999999999996</v>
      </c>
      <c r="S18" s="200">
        <v>2.85</v>
      </c>
      <c r="T18" s="200">
        <v>0</v>
      </c>
      <c r="U18" s="200">
        <v>12.38</v>
      </c>
      <c r="V18" s="200">
        <v>2.38</v>
      </c>
      <c r="W18" s="200">
        <v>5.9</v>
      </c>
      <c r="X18" s="200">
        <v>18.059999999999999</v>
      </c>
      <c r="Y18" s="200">
        <v>0</v>
      </c>
      <c r="Z18" s="200">
        <v>36.03</v>
      </c>
      <c r="AA18" s="200">
        <v>11.36</v>
      </c>
      <c r="AB18" s="200">
        <v>0</v>
      </c>
      <c r="AC18" s="200">
        <v>0.48</v>
      </c>
      <c r="AD18" s="200">
        <v>11.37</v>
      </c>
      <c r="AE18" s="200">
        <v>0</v>
      </c>
      <c r="AF18" s="200">
        <v>0</v>
      </c>
      <c r="AG18" s="200">
        <v>43.39</v>
      </c>
      <c r="AH18" s="200">
        <v>0</v>
      </c>
      <c r="AI18" s="200">
        <v>10.45</v>
      </c>
      <c r="AJ18" s="200">
        <v>0</v>
      </c>
      <c r="AK18" s="200">
        <v>10.44</v>
      </c>
      <c r="AL18" s="200">
        <v>0</v>
      </c>
      <c r="AM18" s="200">
        <v>0</v>
      </c>
      <c r="AN18" s="200">
        <v>0</v>
      </c>
      <c r="AO18" s="200">
        <v>135</v>
      </c>
      <c r="AP18" s="200">
        <v>6.75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3.87</v>
      </c>
      <c r="D19" s="200">
        <v>7.47</v>
      </c>
      <c r="E19" s="200">
        <v>0</v>
      </c>
      <c r="F19" s="200">
        <v>0</v>
      </c>
      <c r="G19" s="200">
        <v>18.100000000000001</v>
      </c>
      <c r="H19" s="200">
        <v>0</v>
      </c>
      <c r="I19" s="200">
        <v>0</v>
      </c>
      <c r="J19" s="200">
        <v>11.69</v>
      </c>
      <c r="K19" s="200">
        <v>77.61</v>
      </c>
      <c r="L19" s="200">
        <v>20.39</v>
      </c>
      <c r="M19" s="200">
        <v>0</v>
      </c>
      <c r="N19" s="200">
        <v>1.1299999999999999</v>
      </c>
      <c r="O19" s="200">
        <v>0.94</v>
      </c>
      <c r="P19" s="200">
        <v>2.33</v>
      </c>
      <c r="Q19" s="200">
        <v>0.85</v>
      </c>
      <c r="R19" s="200">
        <v>4.7699999999999996</v>
      </c>
      <c r="S19" s="200">
        <v>2.85</v>
      </c>
      <c r="T19" s="200">
        <v>0</v>
      </c>
      <c r="U19" s="200">
        <v>12.38</v>
      </c>
      <c r="V19" s="200">
        <v>2.38</v>
      </c>
      <c r="W19" s="200">
        <v>5.9</v>
      </c>
      <c r="X19" s="200">
        <v>15.23</v>
      </c>
      <c r="Y19" s="200">
        <v>0</v>
      </c>
      <c r="Z19" s="200">
        <v>36.03</v>
      </c>
      <c r="AA19" s="200">
        <v>11.36</v>
      </c>
      <c r="AB19" s="200">
        <v>0</v>
      </c>
      <c r="AC19" s="200">
        <v>0.48</v>
      </c>
      <c r="AD19" s="200">
        <v>11.37</v>
      </c>
      <c r="AE19" s="200">
        <v>0</v>
      </c>
      <c r="AF19" s="200">
        <v>0</v>
      </c>
      <c r="AG19" s="200">
        <v>43.39</v>
      </c>
      <c r="AH19" s="200">
        <v>0</v>
      </c>
      <c r="AI19" s="200">
        <v>10.45</v>
      </c>
      <c r="AJ19" s="200">
        <v>0</v>
      </c>
      <c r="AK19" s="200">
        <v>10.44</v>
      </c>
      <c r="AL19" s="200">
        <v>0</v>
      </c>
      <c r="AM19" s="200">
        <v>0</v>
      </c>
      <c r="AN19" s="200">
        <v>0</v>
      </c>
      <c r="AO19" s="200">
        <v>135</v>
      </c>
      <c r="AP19" s="200">
        <v>6.75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3.87</v>
      </c>
      <c r="D20" s="200">
        <v>7.47</v>
      </c>
      <c r="E20" s="200">
        <v>0</v>
      </c>
      <c r="F20" s="200">
        <v>0</v>
      </c>
      <c r="G20" s="200">
        <v>18.100000000000001</v>
      </c>
      <c r="H20" s="200">
        <v>0</v>
      </c>
      <c r="I20" s="200">
        <v>0</v>
      </c>
      <c r="J20" s="200">
        <v>11.69</v>
      </c>
      <c r="K20" s="200">
        <v>77.61</v>
      </c>
      <c r="L20" s="200">
        <v>20.39</v>
      </c>
      <c r="M20" s="200">
        <v>0</v>
      </c>
      <c r="N20" s="200">
        <v>1.1299999999999999</v>
      </c>
      <c r="O20" s="200">
        <v>0.94</v>
      </c>
      <c r="P20" s="200">
        <v>2.33</v>
      </c>
      <c r="Q20" s="200">
        <v>0.85</v>
      </c>
      <c r="R20" s="200">
        <v>4.7699999999999996</v>
      </c>
      <c r="S20" s="200">
        <v>2.85</v>
      </c>
      <c r="T20" s="200">
        <v>0</v>
      </c>
      <c r="U20" s="200">
        <v>12.38</v>
      </c>
      <c r="V20" s="200">
        <v>2.38</v>
      </c>
      <c r="W20" s="200">
        <v>5.9</v>
      </c>
      <c r="X20" s="200">
        <v>12.56</v>
      </c>
      <c r="Y20" s="200">
        <v>0</v>
      </c>
      <c r="Z20" s="200">
        <v>36.03</v>
      </c>
      <c r="AA20" s="200">
        <v>11.36</v>
      </c>
      <c r="AB20" s="200">
        <v>0</v>
      </c>
      <c r="AC20" s="200">
        <v>0.48</v>
      </c>
      <c r="AD20" s="200">
        <v>11.37</v>
      </c>
      <c r="AE20" s="200">
        <v>0</v>
      </c>
      <c r="AF20" s="200">
        <v>0</v>
      </c>
      <c r="AG20" s="200">
        <v>43.39</v>
      </c>
      <c r="AH20" s="200">
        <v>0</v>
      </c>
      <c r="AI20" s="200">
        <v>10.45</v>
      </c>
      <c r="AJ20" s="200">
        <v>0</v>
      </c>
      <c r="AK20" s="200">
        <v>10.44</v>
      </c>
      <c r="AL20" s="200">
        <v>0</v>
      </c>
      <c r="AM20" s="200">
        <v>0</v>
      </c>
      <c r="AN20" s="200">
        <v>0</v>
      </c>
      <c r="AO20" s="200">
        <v>130.5</v>
      </c>
      <c r="AP20" s="200">
        <v>11.25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3.87</v>
      </c>
      <c r="D21" s="200">
        <v>7.47</v>
      </c>
      <c r="E21" s="200">
        <v>0</v>
      </c>
      <c r="F21" s="200">
        <v>0</v>
      </c>
      <c r="G21" s="200">
        <v>18.100000000000001</v>
      </c>
      <c r="H21" s="200">
        <v>0</v>
      </c>
      <c r="I21" s="200">
        <v>0</v>
      </c>
      <c r="J21" s="200">
        <v>11.69</v>
      </c>
      <c r="K21" s="200">
        <v>77.61</v>
      </c>
      <c r="L21" s="200">
        <v>20.39</v>
      </c>
      <c r="M21" s="200">
        <v>0</v>
      </c>
      <c r="N21" s="200">
        <v>1.1299999999999999</v>
      </c>
      <c r="O21" s="200">
        <v>0.94</v>
      </c>
      <c r="P21" s="200">
        <v>2.33</v>
      </c>
      <c r="Q21" s="200">
        <v>0.85</v>
      </c>
      <c r="R21" s="200">
        <v>4.7699999999999996</v>
      </c>
      <c r="S21" s="200">
        <v>2.85</v>
      </c>
      <c r="T21" s="200">
        <v>0</v>
      </c>
      <c r="U21" s="200">
        <v>12.38</v>
      </c>
      <c r="V21" s="200">
        <v>2.38</v>
      </c>
      <c r="W21" s="200">
        <v>5.9</v>
      </c>
      <c r="X21" s="200">
        <v>12.56</v>
      </c>
      <c r="Y21" s="200">
        <v>0</v>
      </c>
      <c r="Z21" s="200">
        <v>36.03</v>
      </c>
      <c r="AA21" s="200">
        <v>11.36</v>
      </c>
      <c r="AB21" s="200">
        <v>0</v>
      </c>
      <c r="AC21" s="200">
        <v>0.48</v>
      </c>
      <c r="AD21" s="200">
        <v>11.37</v>
      </c>
      <c r="AE21" s="200">
        <v>0</v>
      </c>
      <c r="AF21" s="200">
        <v>0</v>
      </c>
      <c r="AG21" s="200">
        <v>43.39</v>
      </c>
      <c r="AH21" s="200">
        <v>0</v>
      </c>
      <c r="AI21" s="200">
        <v>10.45</v>
      </c>
      <c r="AJ21" s="200">
        <v>0</v>
      </c>
      <c r="AK21" s="200">
        <v>10.44</v>
      </c>
      <c r="AL21" s="200">
        <v>0</v>
      </c>
      <c r="AM21" s="200">
        <v>0</v>
      </c>
      <c r="AN21" s="200">
        <v>0</v>
      </c>
      <c r="AO21" s="200">
        <v>130.5</v>
      </c>
      <c r="AP21" s="200">
        <v>11.25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3.87</v>
      </c>
      <c r="D22" s="200">
        <v>7.47</v>
      </c>
      <c r="E22" s="200">
        <v>0</v>
      </c>
      <c r="F22" s="200">
        <v>0</v>
      </c>
      <c r="G22" s="200">
        <v>18.100000000000001</v>
      </c>
      <c r="H22" s="200">
        <v>0</v>
      </c>
      <c r="I22" s="200">
        <v>0</v>
      </c>
      <c r="J22" s="200">
        <v>11.69</v>
      </c>
      <c r="K22" s="200">
        <v>77.61</v>
      </c>
      <c r="L22" s="200">
        <v>20.39</v>
      </c>
      <c r="M22" s="200">
        <v>0</v>
      </c>
      <c r="N22" s="200">
        <v>1.1299999999999999</v>
      </c>
      <c r="O22" s="200">
        <v>0.94</v>
      </c>
      <c r="P22" s="200">
        <v>2.33</v>
      </c>
      <c r="Q22" s="200">
        <v>0.85</v>
      </c>
      <c r="R22" s="200">
        <v>4.7699999999999996</v>
      </c>
      <c r="S22" s="200">
        <v>2.85</v>
      </c>
      <c r="T22" s="200">
        <v>0</v>
      </c>
      <c r="U22" s="200">
        <v>12.38</v>
      </c>
      <c r="V22" s="200">
        <v>2.38</v>
      </c>
      <c r="W22" s="200">
        <v>5.9</v>
      </c>
      <c r="X22" s="200">
        <v>12.56</v>
      </c>
      <c r="Y22" s="200">
        <v>0</v>
      </c>
      <c r="Z22" s="200">
        <v>36.03</v>
      </c>
      <c r="AA22" s="200">
        <v>11.36</v>
      </c>
      <c r="AB22" s="200">
        <v>0</v>
      </c>
      <c r="AC22" s="200">
        <v>0.48</v>
      </c>
      <c r="AD22" s="200">
        <v>11.37</v>
      </c>
      <c r="AE22" s="200">
        <v>0</v>
      </c>
      <c r="AF22" s="200">
        <v>0</v>
      </c>
      <c r="AG22" s="200">
        <v>43.39</v>
      </c>
      <c r="AH22" s="200">
        <v>0</v>
      </c>
      <c r="AI22" s="200">
        <v>10.45</v>
      </c>
      <c r="AJ22" s="200">
        <v>0</v>
      </c>
      <c r="AK22" s="200">
        <v>10.44</v>
      </c>
      <c r="AL22" s="200">
        <v>0</v>
      </c>
      <c r="AM22" s="200">
        <v>0</v>
      </c>
      <c r="AN22" s="200">
        <v>0</v>
      </c>
      <c r="AO22" s="200">
        <v>130.5</v>
      </c>
      <c r="AP22" s="200">
        <v>11.25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3.87</v>
      </c>
      <c r="D23" s="200">
        <v>7.47</v>
      </c>
      <c r="E23" s="200">
        <v>0</v>
      </c>
      <c r="F23" s="200">
        <v>0</v>
      </c>
      <c r="G23" s="200">
        <v>18.100000000000001</v>
      </c>
      <c r="H23" s="200">
        <v>0</v>
      </c>
      <c r="I23" s="200">
        <v>0</v>
      </c>
      <c r="J23" s="200">
        <v>11.69</v>
      </c>
      <c r="K23" s="200">
        <v>77.61</v>
      </c>
      <c r="L23" s="200">
        <v>20.39</v>
      </c>
      <c r="M23" s="200">
        <v>0</v>
      </c>
      <c r="N23" s="200">
        <v>1.1299999999999999</v>
      </c>
      <c r="O23" s="200">
        <v>0.94</v>
      </c>
      <c r="P23" s="200">
        <v>2.33</v>
      </c>
      <c r="Q23" s="200">
        <v>0.85</v>
      </c>
      <c r="R23" s="200">
        <v>4.7699999999999996</v>
      </c>
      <c r="S23" s="200">
        <v>2.85</v>
      </c>
      <c r="T23" s="200">
        <v>0</v>
      </c>
      <c r="U23" s="200">
        <v>12.38</v>
      </c>
      <c r="V23" s="200">
        <v>1.42</v>
      </c>
      <c r="W23" s="200">
        <v>0.44</v>
      </c>
      <c r="X23" s="200">
        <v>1.2</v>
      </c>
      <c r="Y23" s="200">
        <v>0</v>
      </c>
      <c r="Z23" s="200">
        <v>39.75</v>
      </c>
      <c r="AA23" s="200">
        <v>11.36</v>
      </c>
      <c r="AB23" s="200">
        <v>0</v>
      </c>
      <c r="AC23" s="200">
        <v>0.48</v>
      </c>
      <c r="AD23" s="200">
        <v>11.37</v>
      </c>
      <c r="AE23" s="200">
        <v>0</v>
      </c>
      <c r="AF23" s="200">
        <v>0</v>
      </c>
      <c r="AG23" s="200">
        <v>43.39</v>
      </c>
      <c r="AH23" s="200">
        <v>0</v>
      </c>
      <c r="AI23" s="200">
        <v>10.45</v>
      </c>
      <c r="AJ23" s="200">
        <v>0</v>
      </c>
      <c r="AK23" s="200">
        <v>10.44</v>
      </c>
      <c r="AL23" s="200">
        <v>0</v>
      </c>
      <c r="AM23" s="200">
        <v>0</v>
      </c>
      <c r="AN23" s="200">
        <v>0</v>
      </c>
      <c r="AO23" s="200">
        <v>130.5</v>
      </c>
      <c r="AP23" s="200">
        <v>11.25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3.87</v>
      </c>
      <c r="D24" s="200">
        <v>7.47</v>
      </c>
      <c r="E24" s="200">
        <v>0</v>
      </c>
      <c r="F24" s="200">
        <v>0</v>
      </c>
      <c r="G24" s="200">
        <v>18.100000000000001</v>
      </c>
      <c r="H24" s="200">
        <v>0</v>
      </c>
      <c r="I24" s="200">
        <v>0</v>
      </c>
      <c r="J24" s="200">
        <v>11.69</v>
      </c>
      <c r="K24" s="200">
        <v>77.61</v>
      </c>
      <c r="L24" s="200">
        <v>20.39</v>
      </c>
      <c r="M24" s="200">
        <v>0</v>
      </c>
      <c r="N24" s="200">
        <v>1.1299999999999999</v>
      </c>
      <c r="O24" s="200">
        <v>0.94</v>
      </c>
      <c r="P24" s="200">
        <v>2.33</v>
      </c>
      <c r="Q24" s="200">
        <v>0.84</v>
      </c>
      <c r="R24" s="200">
        <v>4.99</v>
      </c>
      <c r="S24" s="200">
        <v>2.85</v>
      </c>
      <c r="T24" s="200">
        <v>0</v>
      </c>
      <c r="U24" s="200">
        <v>12.38</v>
      </c>
      <c r="V24" s="200">
        <v>1.36</v>
      </c>
      <c r="W24" s="200">
        <v>0.44</v>
      </c>
      <c r="X24" s="200">
        <v>1.2</v>
      </c>
      <c r="Y24" s="200">
        <v>0</v>
      </c>
      <c r="Z24" s="200">
        <v>38.950000000000003</v>
      </c>
      <c r="AA24" s="200">
        <v>14.17</v>
      </c>
      <c r="AB24" s="200">
        <v>0</v>
      </c>
      <c r="AC24" s="200">
        <v>0.48</v>
      </c>
      <c r="AD24" s="200">
        <v>11.37</v>
      </c>
      <c r="AE24" s="200">
        <v>0</v>
      </c>
      <c r="AF24" s="200">
        <v>0</v>
      </c>
      <c r="AG24" s="200">
        <v>43.39</v>
      </c>
      <c r="AH24" s="200">
        <v>0</v>
      </c>
      <c r="AI24" s="200">
        <v>10.45</v>
      </c>
      <c r="AJ24" s="200">
        <v>0</v>
      </c>
      <c r="AK24" s="200">
        <v>10.44</v>
      </c>
      <c r="AL24" s="200">
        <v>0</v>
      </c>
      <c r="AM24" s="200">
        <v>0</v>
      </c>
      <c r="AN24" s="200">
        <v>0</v>
      </c>
      <c r="AO24" s="200">
        <v>130.5</v>
      </c>
      <c r="AP24" s="200">
        <v>11.25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3.87</v>
      </c>
      <c r="D25" s="200">
        <v>7.47</v>
      </c>
      <c r="E25" s="200">
        <v>0</v>
      </c>
      <c r="F25" s="200">
        <v>0</v>
      </c>
      <c r="G25" s="200">
        <v>18.100000000000001</v>
      </c>
      <c r="H25" s="200">
        <v>0</v>
      </c>
      <c r="I25" s="200">
        <v>0</v>
      </c>
      <c r="J25" s="200">
        <v>11.69</v>
      </c>
      <c r="K25" s="200">
        <v>77.61</v>
      </c>
      <c r="L25" s="200">
        <v>20.39</v>
      </c>
      <c r="M25" s="200">
        <v>0</v>
      </c>
      <c r="N25" s="200">
        <v>1.1299999999999999</v>
      </c>
      <c r="O25" s="200">
        <v>0.94</v>
      </c>
      <c r="P25" s="200">
        <v>2.33</v>
      </c>
      <c r="Q25" s="200">
        <v>0.85</v>
      </c>
      <c r="R25" s="200">
        <v>4.99</v>
      </c>
      <c r="S25" s="200">
        <v>2.85</v>
      </c>
      <c r="T25" s="200">
        <v>0</v>
      </c>
      <c r="U25" s="200">
        <v>12.38</v>
      </c>
      <c r="V25" s="200">
        <v>0.35</v>
      </c>
      <c r="W25" s="200">
        <v>0.44</v>
      </c>
      <c r="X25" s="200">
        <v>1.2</v>
      </c>
      <c r="Y25" s="200">
        <v>0</v>
      </c>
      <c r="Z25" s="200">
        <v>36.03</v>
      </c>
      <c r="AA25" s="200">
        <v>11.36</v>
      </c>
      <c r="AB25" s="200">
        <v>0</v>
      </c>
      <c r="AC25" s="200">
        <v>0.48</v>
      </c>
      <c r="AD25" s="200">
        <v>11.37</v>
      </c>
      <c r="AE25" s="200">
        <v>0</v>
      </c>
      <c r="AF25" s="200">
        <v>0</v>
      </c>
      <c r="AG25" s="200">
        <v>43.39</v>
      </c>
      <c r="AH25" s="200">
        <v>0</v>
      </c>
      <c r="AI25" s="200">
        <v>10.45</v>
      </c>
      <c r="AJ25" s="200">
        <v>0</v>
      </c>
      <c r="AK25" s="200">
        <v>10.44</v>
      </c>
      <c r="AL25" s="200">
        <v>0</v>
      </c>
      <c r="AM25" s="200">
        <v>0</v>
      </c>
      <c r="AN25" s="200">
        <v>0</v>
      </c>
      <c r="AO25" s="200">
        <v>141.75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3.87</v>
      </c>
      <c r="D26" s="200">
        <v>7.47</v>
      </c>
      <c r="E26" s="200">
        <v>0</v>
      </c>
      <c r="F26" s="200">
        <v>0</v>
      </c>
      <c r="G26" s="200">
        <v>18.100000000000001</v>
      </c>
      <c r="H26" s="200">
        <v>0</v>
      </c>
      <c r="I26" s="200">
        <v>0</v>
      </c>
      <c r="J26" s="200">
        <v>11.69</v>
      </c>
      <c r="K26" s="200">
        <v>77.61</v>
      </c>
      <c r="L26" s="200">
        <v>20.39</v>
      </c>
      <c r="M26" s="200">
        <v>0</v>
      </c>
      <c r="N26" s="200">
        <v>1.1299999999999999</v>
      </c>
      <c r="O26" s="200">
        <v>0.94</v>
      </c>
      <c r="P26" s="200">
        <v>2.33</v>
      </c>
      <c r="Q26" s="200">
        <v>0.85</v>
      </c>
      <c r="R26" s="200">
        <v>4.99</v>
      </c>
      <c r="S26" s="200">
        <v>2.85</v>
      </c>
      <c r="T26" s="200">
        <v>0</v>
      </c>
      <c r="U26" s="200">
        <v>12.38</v>
      </c>
      <c r="V26" s="200">
        <v>0.2</v>
      </c>
      <c r="W26" s="200">
        <v>0.44</v>
      </c>
      <c r="X26" s="200">
        <v>0</v>
      </c>
      <c r="Y26" s="200">
        <v>0</v>
      </c>
      <c r="Z26" s="200">
        <v>36.03</v>
      </c>
      <c r="AA26" s="200">
        <v>11.36</v>
      </c>
      <c r="AB26" s="200">
        <v>0</v>
      </c>
      <c r="AC26" s="200">
        <v>0.48</v>
      </c>
      <c r="AD26" s="200">
        <v>11.37</v>
      </c>
      <c r="AE26" s="200">
        <v>0</v>
      </c>
      <c r="AF26" s="200">
        <v>0</v>
      </c>
      <c r="AG26" s="200">
        <v>43.39</v>
      </c>
      <c r="AH26" s="200">
        <v>0</v>
      </c>
      <c r="AI26" s="200">
        <v>10.45</v>
      </c>
      <c r="AJ26" s="200">
        <v>0</v>
      </c>
      <c r="AK26" s="200">
        <v>10.44</v>
      </c>
      <c r="AL26" s="200">
        <v>0</v>
      </c>
      <c r="AM26" s="200">
        <v>0</v>
      </c>
      <c r="AN26" s="200">
        <v>0</v>
      </c>
      <c r="AO26" s="200">
        <v>141.75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3.87</v>
      </c>
      <c r="D27" s="200">
        <v>7.47</v>
      </c>
      <c r="E27" s="200">
        <v>0</v>
      </c>
      <c r="F27" s="200">
        <v>0</v>
      </c>
      <c r="G27" s="200">
        <v>18.100000000000001</v>
      </c>
      <c r="H27" s="200">
        <v>0</v>
      </c>
      <c r="I27" s="200">
        <v>0</v>
      </c>
      <c r="J27" s="200">
        <v>11.69</v>
      </c>
      <c r="K27" s="200">
        <v>77.61</v>
      </c>
      <c r="L27" s="200">
        <v>20.39</v>
      </c>
      <c r="M27" s="200">
        <v>0</v>
      </c>
      <c r="N27" s="200">
        <v>1.1299999999999999</v>
      </c>
      <c r="O27" s="200">
        <v>0.94</v>
      </c>
      <c r="P27" s="200">
        <v>2.33</v>
      </c>
      <c r="Q27" s="200">
        <v>0.1</v>
      </c>
      <c r="R27" s="200">
        <v>0.92</v>
      </c>
      <c r="S27" s="200">
        <v>0.38</v>
      </c>
      <c r="T27" s="200">
        <v>0</v>
      </c>
      <c r="U27" s="200">
        <v>12.38</v>
      </c>
      <c r="V27" s="200">
        <v>0.2</v>
      </c>
      <c r="W27" s="200">
        <v>0.44</v>
      </c>
      <c r="X27" s="200">
        <v>1.2</v>
      </c>
      <c r="Y27" s="200">
        <v>0</v>
      </c>
      <c r="Z27" s="200">
        <v>5.75</v>
      </c>
      <c r="AA27" s="200">
        <v>2.2200000000000002</v>
      </c>
      <c r="AB27" s="200">
        <v>0</v>
      </c>
      <c r="AC27" s="200">
        <v>0.75</v>
      </c>
      <c r="AD27" s="200">
        <v>11.37</v>
      </c>
      <c r="AE27" s="200">
        <v>0</v>
      </c>
      <c r="AF27" s="200">
        <v>0</v>
      </c>
      <c r="AG27" s="200">
        <v>43.39</v>
      </c>
      <c r="AH27" s="200">
        <v>0</v>
      </c>
      <c r="AI27" s="200">
        <v>10.45</v>
      </c>
      <c r="AJ27" s="200">
        <v>0</v>
      </c>
      <c r="AK27" s="200">
        <v>12.6</v>
      </c>
      <c r="AL27" s="200">
        <v>0</v>
      </c>
      <c r="AM27" s="200">
        <v>0</v>
      </c>
      <c r="AN27" s="200">
        <v>0</v>
      </c>
      <c r="AO27" s="200">
        <v>141.75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3.87</v>
      </c>
      <c r="D28" s="200">
        <v>7.47</v>
      </c>
      <c r="E28" s="200">
        <v>0</v>
      </c>
      <c r="F28" s="200">
        <v>0</v>
      </c>
      <c r="G28" s="200">
        <v>18.100000000000001</v>
      </c>
      <c r="H28" s="200">
        <v>0</v>
      </c>
      <c r="I28" s="200">
        <v>0</v>
      </c>
      <c r="J28" s="200">
        <v>11.69</v>
      </c>
      <c r="K28" s="200">
        <v>77.61</v>
      </c>
      <c r="L28" s="200">
        <v>1.63</v>
      </c>
      <c r="M28" s="200">
        <v>0</v>
      </c>
      <c r="N28" s="200">
        <v>1.1299999999999999</v>
      </c>
      <c r="O28" s="200">
        <v>0.94</v>
      </c>
      <c r="P28" s="200">
        <v>2.33</v>
      </c>
      <c r="Q28" s="200">
        <v>0.1</v>
      </c>
      <c r="R28" s="200">
        <v>0.4</v>
      </c>
      <c r="S28" s="200">
        <v>0.25</v>
      </c>
      <c r="T28" s="200">
        <v>0</v>
      </c>
      <c r="U28" s="200">
        <v>12.38</v>
      </c>
      <c r="V28" s="200">
        <v>0.2</v>
      </c>
      <c r="W28" s="200">
        <v>0.44</v>
      </c>
      <c r="X28" s="200">
        <v>1.2</v>
      </c>
      <c r="Y28" s="200">
        <v>0</v>
      </c>
      <c r="Z28" s="200">
        <v>2.64</v>
      </c>
      <c r="AA28" s="200">
        <v>0.86</v>
      </c>
      <c r="AB28" s="200">
        <v>0</v>
      </c>
      <c r="AC28" s="200">
        <v>0.75</v>
      </c>
      <c r="AD28" s="200">
        <v>11.37</v>
      </c>
      <c r="AE28" s="200">
        <v>0</v>
      </c>
      <c r="AF28" s="200">
        <v>0</v>
      </c>
      <c r="AG28" s="200">
        <v>43.39</v>
      </c>
      <c r="AH28" s="200">
        <v>0</v>
      </c>
      <c r="AI28" s="200">
        <v>10.45</v>
      </c>
      <c r="AJ28" s="200">
        <v>0</v>
      </c>
      <c r="AK28" s="200">
        <v>12.6</v>
      </c>
      <c r="AL28" s="200">
        <v>0</v>
      </c>
      <c r="AM28" s="200">
        <v>0</v>
      </c>
      <c r="AN28" s="200">
        <v>0</v>
      </c>
      <c r="AO28" s="200">
        <v>141.75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3.87</v>
      </c>
      <c r="D29" s="200">
        <v>7.47</v>
      </c>
      <c r="E29" s="200">
        <v>0</v>
      </c>
      <c r="F29" s="200">
        <v>0</v>
      </c>
      <c r="G29" s="200">
        <v>18.100000000000001</v>
      </c>
      <c r="H29" s="200">
        <v>0</v>
      </c>
      <c r="I29" s="200">
        <v>0</v>
      </c>
      <c r="J29" s="200">
        <v>11.69</v>
      </c>
      <c r="K29" s="200">
        <v>6.1</v>
      </c>
      <c r="L29" s="200">
        <v>1.63</v>
      </c>
      <c r="M29" s="200">
        <v>0</v>
      </c>
      <c r="N29" s="200">
        <v>1.1299999999999999</v>
      </c>
      <c r="O29" s="200">
        <v>0.94</v>
      </c>
      <c r="P29" s="200">
        <v>2.33</v>
      </c>
      <c r="Q29" s="200">
        <v>0.1</v>
      </c>
      <c r="R29" s="200">
        <v>0.4</v>
      </c>
      <c r="S29" s="200">
        <v>0.25</v>
      </c>
      <c r="T29" s="200">
        <v>0</v>
      </c>
      <c r="U29" s="200">
        <v>12.38</v>
      </c>
      <c r="V29" s="200">
        <v>0.2</v>
      </c>
      <c r="W29" s="200">
        <v>0.44</v>
      </c>
      <c r="X29" s="200">
        <v>1.2</v>
      </c>
      <c r="Y29" s="200">
        <v>0</v>
      </c>
      <c r="Z29" s="200">
        <v>2.64</v>
      </c>
      <c r="AA29" s="200">
        <v>0.86</v>
      </c>
      <c r="AB29" s="200">
        <v>0</v>
      </c>
      <c r="AC29" s="200">
        <v>0.75</v>
      </c>
      <c r="AD29" s="200">
        <v>11.37</v>
      </c>
      <c r="AE29" s="200">
        <v>0</v>
      </c>
      <c r="AF29" s="200">
        <v>0</v>
      </c>
      <c r="AG29" s="200">
        <v>43.39</v>
      </c>
      <c r="AH29" s="200">
        <v>0</v>
      </c>
      <c r="AI29" s="200">
        <v>10.45</v>
      </c>
      <c r="AJ29" s="200">
        <v>0</v>
      </c>
      <c r="AK29" s="200">
        <v>12.6</v>
      </c>
      <c r="AL29" s="200">
        <v>0</v>
      </c>
      <c r="AM29" s="200">
        <v>0</v>
      </c>
      <c r="AN29" s="200">
        <v>0</v>
      </c>
      <c r="AO29" s="200">
        <v>141.75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3.87</v>
      </c>
      <c r="D30" s="200">
        <v>7.47</v>
      </c>
      <c r="E30" s="200">
        <v>0</v>
      </c>
      <c r="F30" s="200">
        <v>0</v>
      </c>
      <c r="G30" s="200">
        <v>18.100000000000001</v>
      </c>
      <c r="H30" s="200">
        <v>0</v>
      </c>
      <c r="I30" s="200">
        <v>0</v>
      </c>
      <c r="J30" s="200">
        <v>11.69</v>
      </c>
      <c r="K30" s="200">
        <v>6.1</v>
      </c>
      <c r="L30" s="200">
        <v>1.63</v>
      </c>
      <c r="M30" s="200">
        <v>0</v>
      </c>
      <c r="N30" s="200">
        <v>1.1299999999999999</v>
      </c>
      <c r="O30" s="200">
        <v>0.94</v>
      </c>
      <c r="P30" s="200">
        <v>2.33</v>
      </c>
      <c r="Q30" s="200">
        <v>0.1</v>
      </c>
      <c r="R30" s="200">
        <v>0.4</v>
      </c>
      <c r="S30" s="200">
        <v>0.25</v>
      </c>
      <c r="T30" s="200">
        <v>0</v>
      </c>
      <c r="U30" s="200">
        <v>12.38</v>
      </c>
      <c r="V30" s="200">
        <v>0.2</v>
      </c>
      <c r="W30" s="200">
        <v>0.44</v>
      </c>
      <c r="X30" s="200">
        <v>1.2</v>
      </c>
      <c r="Y30" s="200">
        <v>0</v>
      </c>
      <c r="Z30" s="200">
        <v>2.64</v>
      </c>
      <c r="AA30" s="200">
        <v>0.86</v>
      </c>
      <c r="AB30" s="200">
        <v>0</v>
      </c>
      <c r="AC30" s="200">
        <v>0.75</v>
      </c>
      <c r="AD30" s="200">
        <v>11.37</v>
      </c>
      <c r="AE30" s="200">
        <v>0</v>
      </c>
      <c r="AF30" s="200">
        <v>0</v>
      </c>
      <c r="AG30" s="200">
        <v>43.39</v>
      </c>
      <c r="AH30" s="200">
        <v>0</v>
      </c>
      <c r="AI30" s="200">
        <v>10.45</v>
      </c>
      <c r="AJ30" s="200">
        <v>0</v>
      </c>
      <c r="AK30" s="200">
        <v>7.6</v>
      </c>
      <c r="AL30" s="200">
        <v>0</v>
      </c>
      <c r="AM30" s="200">
        <v>0</v>
      </c>
      <c r="AN30" s="200">
        <v>0</v>
      </c>
      <c r="AO30" s="200">
        <v>141.75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3.87</v>
      </c>
      <c r="D31" s="200">
        <v>7.47</v>
      </c>
      <c r="E31" s="200">
        <v>0</v>
      </c>
      <c r="F31" s="200">
        <v>0</v>
      </c>
      <c r="G31" s="200">
        <v>18.100000000000001</v>
      </c>
      <c r="H31" s="200">
        <v>0</v>
      </c>
      <c r="I31" s="200">
        <v>0</v>
      </c>
      <c r="J31" s="200">
        <v>11.69</v>
      </c>
      <c r="K31" s="200">
        <v>6.1</v>
      </c>
      <c r="L31" s="200">
        <v>1.63</v>
      </c>
      <c r="M31" s="200">
        <v>0</v>
      </c>
      <c r="N31" s="200">
        <v>1.1299999999999999</v>
      </c>
      <c r="O31" s="200">
        <v>0.94</v>
      </c>
      <c r="P31" s="200">
        <v>2.29</v>
      </c>
      <c r="Q31" s="200">
        <v>0.1</v>
      </c>
      <c r="R31" s="200">
        <v>0.4</v>
      </c>
      <c r="S31" s="200">
        <v>0.25</v>
      </c>
      <c r="T31" s="200">
        <v>0</v>
      </c>
      <c r="U31" s="200">
        <v>12.38</v>
      </c>
      <c r="V31" s="200">
        <v>0.2</v>
      </c>
      <c r="W31" s="200">
        <v>0.44</v>
      </c>
      <c r="X31" s="200">
        <v>1.2</v>
      </c>
      <c r="Y31" s="200">
        <v>0</v>
      </c>
      <c r="Z31" s="200">
        <v>2.64</v>
      </c>
      <c r="AA31" s="200">
        <v>0.86</v>
      </c>
      <c r="AB31" s="200">
        <v>0</v>
      </c>
      <c r="AC31" s="200">
        <v>0.75</v>
      </c>
      <c r="AD31" s="200">
        <v>11.37</v>
      </c>
      <c r="AE31" s="200">
        <v>0</v>
      </c>
      <c r="AF31" s="200">
        <v>0</v>
      </c>
      <c r="AG31" s="200">
        <v>43.39</v>
      </c>
      <c r="AH31" s="200">
        <v>0</v>
      </c>
      <c r="AI31" s="200">
        <v>10.45</v>
      </c>
      <c r="AJ31" s="200">
        <v>0</v>
      </c>
      <c r="AK31" s="200">
        <v>7.6</v>
      </c>
      <c r="AL31" s="200">
        <v>0</v>
      </c>
      <c r="AM31" s="200">
        <v>0</v>
      </c>
      <c r="AN31" s="200">
        <v>0</v>
      </c>
      <c r="AO31" s="200">
        <v>141.75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3.87</v>
      </c>
      <c r="D32" s="200">
        <v>7.47</v>
      </c>
      <c r="E32" s="200">
        <v>0</v>
      </c>
      <c r="F32" s="200">
        <v>0</v>
      </c>
      <c r="G32" s="200">
        <v>18.100000000000001</v>
      </c>
      <c r="H32" s="200">
        <v>0</v>
      </c>
      <c r="I32" s="200">
        <v>0</v>
      </c>
      <c r="J32" s="200">
        <v>11.69</v>
      </c>
      <c r="K32" s="200">
        <v>6.1</v>
      </c>
      <c r="L32" s="200">
        <v>1.63</v>
      </c>
      <c r="M32" s="200">
        <v>0</v>
      </c>
      <c r="N32" s="200">
        <v>1.1299999999999999</v>
      </c>
      <c r="O32" s="200">
        <v>0.94</v>
      </c>
      <c r="P32" s="200">
        <v>2.29</v>
      </c>
      <c r="Q32" s="200">
        <v>0.1</v>
      </c>
      <c r="R32" s="200">
        <v>0.4</v>
      </c>
      <c r="S32" s="200">
        <v>0.25</v>
      </c>
      <c r="T32" s="200">
        <v>0</v>
      </c>
      <c r="U32" s="200">
        <v>12.38</v>
      </c>
      <c r="V32" s="200">
        <v>0.2</v>
      </c>
      <c r="W32" s="200">
        <v>0.44</v>
      </c>
      <c r="X32" s="200">
        <v>1.2</v>
      </c>
      <c r="Y32" s="200">
        <v>0</v>
      </c>
      <c r="Z32" s="200">
        <v>2.64</v>
      </c>
      <c r="AA32" s="200">
        <v>0.86</v>
      </c>
      <c r="AB32" s="200">
        <v>0</v>
      </c>
      <c r="AC32" s="200">
        <v>0.75</v>
      </c>
      <c r="AD32" s="200">
        <v>11.37</v>
      </c>
      <c r="AE32" s="200">
        <v>0</v>
      </c>
      <c r="AF32" s="200">
        <v>0</v>
      </c>
      <c r="AG32" s="200">
        <v>43.39</v>
      </c>
      <c r="AH32" s="200">
        <v>0</v>
      </c>
      <c r="AI32" s="200">
        <v>10.45</v>
      </c>
      <c r="AJ32" s="200">
        <v>0</v>
      </c>
      <c r="AK32" s="200">
        <v>7.6</v>
      </c>
      <c r="AL32" s="200">
        <v>0</v>
      </c>
      <c r="AM32" s="200">
        <v>0</v>
      </c>
      <c r="AN32" s="200">
        <v>0</v>
      </c>
      <c r="AO32" s="200">
        <v>141.75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3.87</v>
      </c>
      <c r="D33" s="200">
        <v>7.47</v>
      </c>
      <c r="E33" s="200">
        <v>0</v>
      </c>
      <c r="F33" s="200">
        <v>0</v>
      </c>
      <c r="G33" s="200">
        <v>18.100000000000001</v>
      </c>
      <c r="H33" s="200">
        <v>0</v>
      </c>
      <c r="I33" s="200">
        <v>0</v>
      </c>
      <c r="J33" s="200">
        <v>11.69</v>
      </c>
      <c r="K33" s="200">
        <v>6.1</v>
      </c>
      <c r="L33" s="200">
        <v>1.63</v>
      </c>
      <c r="M33" s="200">
        <v>0</v>
      </c>
      <c r="N33" s="200">
        <v>1.1299999999999999</v>
      </c>
      <c r="O33" s="200">
        <v>0.94</v>
      </c>
      <c r="P33" s="200">
        <v>2.29</v>
      </c>
      <c r="Q33" s="200">
        <v>0.1</v>
      </c>
      <c r="R33" s="200">
        <v>0.4</v>
      </c>
      <c r="S33" s="200">
        <v>0.25</v>
      </c>
      <c r="T33" s="200">
        <v>0</v>
      </c>
      <c r="U33" s="200">
        <v>12.38</v>
      </c>
      <c r="V33" s="200">
        <v>0.2</v>
      </c>
      <c r="W33" s="200">
        <v>0.44</v>
      </c>
      <c r="X33" s="200">
        <v>1.2</v>
      </c>
      <c r="Y33" s="200">
        <v>0</v>
      </c>
      <c r="Z33" s="200">
        <v>2.64</v>
      </c>
      <c r="AA33" s="200">
        <v>0.86</v>
      </c>
      <c r="AB33" s="200">
        <v>0</v>
      </c>
      <c r="AC33" s="200">
        <v>0.75</v>
      </c>
      <c r="AD33" s="200">
        <v>11.37</v>
      </c>
      <c r="AE33" s="200">
        <v>0</v>
      </c>
      <c r="AF33" s="200">
        <v>0</v>
      </c>
      <c r="AG33" s="200">
        <v>43.39</v>
      </c>
      <c r="AH33" s="200">
        <v>0</v>
      </c>
      <c r="AI33" s="200">
        <v>10.45</v>
      </c>
      <c r="AJ33" s="200">
        <v>0</v>
      </c>
      <c r="AK33" s="200">
        <v>7.6</v>
      </c>
      <c r="AL33" s="200">
        <v>0</v>
      </c>
      <c r="AM33" s="200">
        <v>0</v>
      </c>
      <c r="AN33" s="200">
        <v>0</v>
      </c>
      <c r="AO33" s="200">
        <v>141.75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3.87</v>
      </c>
      <c r="D34" s="200">
        <v>7.47</v>
      </c>
      <c r="E34" s="200">
        <v>0</v>
      </c>
      <c r="F34" s="200">
        <v>0</v>
      </c>
      <c r="G34" s="200">
        <v>18.100000000000001</v>
      </c>
      <c r="H34" s="200">
        <v>0</v>
      </c>
      <c r="I34" s="200">
        <v>0</v>
      </c>
      <c r="J34" s="200">
        <v>11.69</v>
      </c>
      <c r="K34" s="200">
        <v>6.1</v>
      </c>
      <c r="L34" s="200">
        <v>1.63</v>
      </c>
      <c r="M34" s="200">
        <v>0</v>
      </c>
      <c r="N34" s="200">
        <v>1.1299999999999999</v>
      </c>
      <c r="O34" s="200">
        <v>0.94</v>
      </c>
      <c r="P34" s="200">
        <v>2.29</v>
      </c>
      <c r="Q34" s="200">
        <v>0.1</v>
      </c>
      <c r="R34" s="200">
        <v>0.4</v>
      </c>
      <c r="S34" s="200">
        <v>0.25</v>
      </c>
      <c r="T34" s="200">
        <v>0</v>
      </c>
      <c r="U34" s="200">
        <v>12.38</v>
      </c>
      <c r="V34" s="200">
        <v>0.2</v>
      </c>
      <c r="W34" s="200">
        <v>0.44</v>
      </c>
      <c r="X34" s="200">
        <v>1.2</v>
      </c>
      <c r="Y34" s="200">
        <v>0</v>
      </c>
      <c r="Z34" s="200">
        <v>2.64</v>
      </c>
      <c r="AA34" s="200">
        <v>0.86</v>
      </c>
      <c r="AB34" s="200">
        <v>0</v>
      </c>
      <c r="AC34" s="200">
        <v>0.75</v>
      </c>
      <c r="AD34" s="200">
        <v>11.37</v>
      </c>
      <c r="AE34" s="200">
        <v>0</v>
      </c>
      <c r="AF34" s="200">
        <v>0</v>
      </c>
      <c r="AG34" s="200">
        <v>43.39</v>
      </c>
      <c r="AH34" s="200">
        <v>0</v>
      </c>
      <c r="AI34" s="200">
        <v>10.45</v>
      </c>
      <c r="AJ34" s="200">
        <v>0</v>
      </c>
      <c r="AK34" s="200">
        <v>7.6</v>
      </c>
      <c r="AL34" s="200">
        <v>0</v>
      </c>
      <c r="AM34" s="200">
        <v>0</v>
      </c>
      <c r="AN34" s="200">
        <v>0</v>
      </c>
      <c r="AO34" s="200">
        <v>141.75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3.87</v>
      </c>
      <c r="D35" s="200">
        <v>7.47</v>
      </c>
      <c r="E35" s="200">
        <v>0</v>
      </c>
      <c r="F35" s="200">
        <v>0</v>
      </c>
      <c r="G35" s="200">
        <v>18.100000000000001</v>
      </c>
      <c r="H35" s="200">
        <v>0</v>
      </c>
      <c r="I35" s="200">
        <v>0</v>
      </c>
      <c r="J35" s="200">
        <v>11.69</v>
      </c>
      <c r="K35" s="200">
        <v>77.540000000000006</v>
      </c>
      <c r="L35" s="200">
        <v>1.63</v>
      </c>
      <c r="M35" s="200">
        <v>0</v>
      </c>
      <c r="N35" s="200">
        <v>1.1299999999999999</v>
      </c>
      <c r="O35" s="200">
        <v>0.94</v>
      </c>
      <c r="P35" s="200">
        <v>2.29</v>
      </c>
      <c r="Q35" s="200">
        <v>0.1</v>
      </c>
      <c r="R35" s="200">
        <v>0.4</v>
      </c>
      <c r="S35" s="200">
        <v>0.25</v>
      </c>
      <c r="T35" s="200">
        <v>0</v>
      </c>
      <c r="U35" s="200">
        <v>12.38</v>
      </c>
      <c r="V35" s="200">
        <v>0.2</v>
      </c>
      <c r="W35" s="200">
        <v>0.44</v>
      </c>
      <c r="X35" s="200">
        <v>1.2</v>
      </c>
      <c r="Y35" s="200">
        <v>0</v>
      </c>
      <c r="Z35" s="200">
        <v>2.64</v>
      </c>
      <c r="AA35" s="200">
        <v>0.86</v>
      </c>
      <c r="AB35" s="200">
        <v>0</v>
      </c>
      <c r="AC35" s="200">
        <v>0.75</v>
      </c>
      <c r="AD35" s="200">
        <v>11.37</v>
      </c>
      <c r="AE35" s="200">
        <v>0</v>
      </c>
      <c r="AF35" s="200">
        <v>0</v>
      </c>
      <c r="AG35" s="200">
        <v>43.39</v>
      </c>
      <c r="AH35" s="200">
        <v>0</v>
      </c>
      <c r="AI35" s="200">
        <v>10.45</v>
      </c>
      <c r="AJ35" s="200">
        <v>0</v>
      </c>
      <c r="AK35" s="200">
        <v>12.6</v>
      </c>
      <c r="AL35" s="200">
        <v>0</v>
      </c>
      <c r="AM35" s="200">
        <v>0</v>
      </c>
      <c r="AN35" s="200">
        <v>0</v>
      </c>
      <c r="AO35" s="200">
        <v>141.75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3.87</v>
      </c>
      <c r="D36" s="200">
        <v>7.47</v>
      </c>
      <c r="E36" s="200">
        <v>0</v>
      </c>
      <c r="F36" s="200">
        <v>0</v>
      </c>
      <c r="G36" s="200">
        <v>18.100000000000001</v>
      </c>
      <c r="H36" s="200">
        <v>0</v>
      </c>
      <c r="I36" s="200">
        <v>0</v>
      </c>
      <c r="J36" s="200">
        <v>11.69</v>
      </c>
      <c r="K36" s="200">
        <v>77.540000000000006</v>
      </c>
      <c r="L36" s="200">
        <v>1.63</v>
      </c>
      <c r="M36" s="200">
        <v>0</v>
      </c>
      <c r="N36" s="200">
        <v>1.1299999999999999</v>
      </c>
      <c r="O36" s="200">
        <v>0.94</v>
      </c>
      <c r="P36" s="200">
        <v>2.29</v>
      </c>
      <c r="Q36" s="200">
        <v>0.1</v>
      </c>
      <c r="R36" s="200">
        <v>0.4</v>
      </c>
      <c r="S36" s="200">
        <v>0.25</v>
      </c>
      <c r="T36" s="200">
        <v>0</v>
      </c>
      <c r="U36" s="200">
        <v>12.38</v>
      </c>
      <c r="V36" s="200">
        <v>0.2</v>
      </c>
      <c r="W36" s="200">
        <v>0.44</v>
      </c>
      <c r="X36" s="200">
        <v>1.2</v>
      </c>
      <c r="Y36" s="200">
        <v>0</v>
      </c>
      <c r="Z36" s="200">
        <v>2.64</v>
      </c>
      <c r="AA36" s="200">
        <v>0.86</v>
      </c>
      <c r="AB36" s="200">
        <v>0</v>
      </c>
      <c r="AC36" s="200">
        <v>0.75</v>
      </c>
      <c r="AD36" s="200">
        <v>11.37</v>
      </c>
      <c r="AE36" s="200">
        <v>0</v>
      </c>
      <c r="AF36" s="200">
        <v>0</v>
      </c>
      <c r="AG36" s="200">
        <v>43.39</v>
      </c>
      <c r="AH36" s="200">
        <v>0</v>
      </c>
      <c r="AI36" s="200">
        <v>10.45</v>
      </c>
      <c r="AJ36" s="200">
        <v>0</v>
      </c>
      <c r="AK36" s="200">
        <v>12.6</v>
      </c>
      <c r="AL36" s="200">
        <v>0</v>
      </c>
      <c r="AM36" s="200">
        <v>0</v>
      </c>
      <c r="AN36" s="200">
        <v>0</v>
      </c>
      <c r="AO36" s="200">
        <v>141.75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3.87</v>
      </c>
      <c r="D37" s="200">
        <v>7.47</v>
      </c>
      <c r="E37" s="200">
        <v>0</v>
      </c>
      <c r="F37" s="200">
        <v>0</v>
      </c>
      <c r="G37" s="200">
        <v>18.100000000000001</v>
      </c>
      <c r="H37" s="200">
        <v>0</v>
      </c>
      <c r="I37" s="200">
        <v>0</v>
      </c>
      <c r="J37" s="200">
        <v>11.69</v>
      </c>
      <c r="K37" s="200">
        <v>77.540000000000006</v>
      </c>
      <c r="L37" s="200">
        <v>1.63</v>
      </c>
      <c r="M37" s="200">
        <v>0</v>
      </c>
      <c r="N37" s="200">
        <v>1.1299999999999999</v>
      </c>
      <c r="O37" s="200">
        <v>0.94</v>
      </c>
      <c r="P37" s="200">
        <v>2.29</v>
      </c>
      <c r="Q37" s="200">
        <v>0.1</v>
      </c>
      <c r="R37" s="200">
        <v>0.4</v>
      </c>
      <c r="S37" s="200">
        <v>0.25</v>
      </c>
      <c r="T37" s="200">
        <v>0</v>
      </c>
      <c r="U37" s="200">
        <v>12.38</v>
      </c>
      <c r="V37" s="200">
        <v>0.2</v>
      </c>
      <c r="W37" s="200">
        <v>0.44</v>
      </c>
      <c r="X37" s="200">
        <v>1.2</v>
      </c>
      <c r="Y37" s="200">
        <v>0</v>
      </c>
      <c r="Z37" s="200">
        <v>2.64</v>
      </c>
      <c r="AA37" s="200">
        <v>0.86</v>
      </c>
      <c r="AB37" s="200">
        <v>0</v>
      </c>
      <c r="AC37" s="200">
        <v>0.75</v>
      </c>
      <c r="AD37" s="200">
        <v>11.37</v>
      </c>
      <c r="AE37" s="200">
        <v>0</v>
      </c>
      <c r="AF37" s="200">
        <v>0</v>
      </c>
      <c r="AG37" s="200">
        <v>43.39</v>
      </c>
      <c r="AH37" s="200">
        <v>0</v>
      </c>
      <c r="AI37" s="200">
        <v>10.45</v>
      </c>
      <c r="AJ37" s="200">
        <v>0</v>
      </c>
      <c r="AK37" s="200">
        <v>12.6</v>
      </c>
      <c r="AL37" s="200">
        <v>0</v>
      </c>
      <c r="AM37" s="200">
        <v>0</v>
      </c>
      <c r="AN37" s="200">
        <v>0</v>
      </c>
      <c r="AO37" s="200">
        <v>141.75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3.87</v>
      </c>
      <c r="D38" s="200">
        <v>7.47</v>
      </c>
      <c r="E38" s="200">
        <v>0</v>
      </c>
      <c r="F38" s="200">
        <v>0</v>
      </c>
      <c r="G38" s="200">
        <v>18.100000000000001</v>
      </c>
      <c r="H38" s="200">
        <v>0</v>
      </c>
      <c r="I38" s="200">
        <v>0</v>
      </c>
      <c r="J38" s="200">
        <v>11.69</v>
      </c>
      <c r="K38" s="200">
        <v>77.540000000000006</v>
      </c>
      <c r="L38" s="200">
        <v>1.63</v>
      </c>
      <c r="M38" s="200">
        <v>0</v>
      </c>
      <c r="N38" s="200">
        <v>1.1299999999999999</v>
      </c>
      <c r="O38" s="200">
        <v>0.94</v>
      </c>
      <c r="P38" s="200">
        <v>2.29</v>
      </c>
      <c r="Q38" s="200">
        <v>0.1</v>
      </c>
      <c r="R38" s="200">
        <v>0.4</v>
      </c>
      <c r="S38" s="200">
        <v>0.25</v>
      </c>
      <c r="T38" s="200">
        <v>0</v>
      </c>
      <c r="U38" s="200">
        <v>12.38</v>
      </c>
      <c r="V38" s="200">
        <v>0.2</v>
      </c>
      <c r="W38" s="200">
        <v>0.44</v>
      </c>
      <c r="X38" s="200">
        <v>1.2</v>
      </c>
      <c r="Y38" s="200">
        <v>0</v>
      </c>
      <c r="Z38" s="200">
        <v>2.64</v>
      </c>
      <c r="AA38" s="200">
        <v>0.86</v>
      </c>
      <c r="AB38" s="200">
        <v>0</v>
      </c>
      <c r="AC38" s="200">
        <v>0.75</v>
      </c>
      <c r="AD38" s="200">
        <v>11.37</v>
      </c>
      <c r="AE38" s="200">
        <v>0</v>
      </c>
      <c r="AF38" s="200">
        <v>0</v>
      </c>
      <c r="AG38" s="200">
        <v>43.39</v>
      </c>
      <c r="AH38" s="200">
        <v>0</v>
      </c>
      <c r="AI38" s="200">
        <v>10.45</v>
      </c>
      <c r="AJ38" s="200">
        <v>0</v>
      </c>
      <c r="AK38" s="200">
        <v>12.6</v>
      </c>
      <c r="AL38" s="200">
        <v>0</v>
      </c>
      <c r="AM38" s="200">
        <v>0</v>
      </c>
      <c r="AN38" s="200">
        <v>0</v>
      </c>
      <c r="AO38" s="200">
        <v>141.75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3.87</v>
      </c>
      <c r="D39" s="200">
        <v>7.47</v>
      </c>
      <c r="E39" s="200">
        <v>0</v>
      </c>
      <c r="F39" s="200">
        <v>0</v>
      </c>
      <c r="G39" s="200">
        <v>18.100000000000001</v>
      </c>
      <c r="H39" s="200">
        <v>0</v>
      </c>
      <c r="I39" s="200">
        <v>0</v>
      </c>
      <c r="J39" s="200">
        <v>11.69</v>
      </c>
      <c r="K39" s="200">
        <v>77.540000000000006</v>
      </c>
      <c r="L39" s="200">
        <v>1.63</v>
      </c>
      <c r="M39" s="200">
        <v>0</v>
      </c>
      <c r="N39" s="200">
        <v>1.1299999999999999</v>
      </c>
      <c r="O39" s="200">
        <v>0.94</v>
      </c>
      <c r="P39" s="200">
        <v>2.29</v>
      </c>
      <c r="Q39" s="200">
        <v>0.1</v>
      </c>
      <c r="R39" s="200">
        <v>0.4</v>
      </c>
      <c r="S39" s="200">
        <v>0.25</v>
      </c>
      <c r="T39" s="200">
        <v>0</v>
      </c>
      <c r="U39" s="200">
        <v>12.38</v>
      </c>
      <c r="V39" s="200">
        <v>0.2</v>
      </c>
      <c r="W39" s="200">
        <v>0.44</v>
      </c>
      <c r="X39" s="200">
        <v>1.2</v>
      </c>
      <c r="Y39" s="200">
        <v>0</v>
      </c>
      <c r="Z39" s="200">
        <v>2.64</v>
      </c>
      <c r="AA39" s="200">
        <v>0.86</v>
      </c>
      <c r="AB39" s="200">
        <v>0</v>
      </c>
      <c r="AC39" s="200">
        <v>0.48</v>
      </c>
      <c r="AD39" s="200">
        <v>11.37</v>
      </c>
      <c r="AE39" s="200">
        <v>0</v>
      </c>
      <c r="AF39" s="200">
        <v>0</v>
      </c>
      <c r="AG39" s="200">
        <v>43.39</v>
      </c>
      <c r="AH39" s="200">
        <v>0</v>
      </c>
      <c r="AI39" s="200">
        <v>10.45</v>
      </c>
      <c r="AJ39" s="200">
        <v>0</v>
      </c>
      <c r="AK39" s="200">
        <v>12.6</v>
      </c>
      <c r="AL39" s="200">
        <v>0</v>
      </c>
      <c r="AM39" s="200">
        <v>0</v>
      </c>
      <c r="AN39" s="200">
        <v>0</v>
      </c>
      <c r="AO39" s="200">
        <v>141.75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3.87</v>
      </c>
      <c r="D40" s="200">
        <v>7.47</v>
      </c>
      <c r="E40" s="200">
        <v>0</v>
      </c>
      <c r="F40" s="200">
        <v>0</v>
      </c>
      <c r="G40" s="200">
        <v>18.100000000000001</v>
      </c>
      <c r="H40" s="200">
        <v>0</v>
      </c>
      <c r="I40" s="200">
        <v>0</v>
      </c>
      <c r="J40" s="200">
        <v>11.69</v>
      </c>
      <c r="K40" s="200">
        <v>77.61</v>
      </c>
      <c r="L40" s="200">
        <v>1.63</v>
      </c>
      <c r="M40" s="200">
        <v>0</v>
      </c>
      <c r="N40" s="200">
        <v>1.1299999999999999</v>
      </c>
      <c r="O40" s="200">
        <v>0.94</v>
      </c>
      <c r="P40" s="200">
        <v>2.29</v>
      </c>
      <c r="Q40" s="200">
        <v>0.1</v>
      </c>
      <c r="R40" s="200">
        <v>0.4</v>
      </c>
      <c r="S40" s="200">
        <v>0.25</v>
      </c>
      <c r="T40" s="200">
        <v>0</v>
      </c>
      <c r="U40" s="200">
        <v>12.38</v>
      </c>
      <c r="V40" s="200">
        <v>0.2</v>
      </c>
      <c r="W40" s="200">
        <v>0.44</v>
      </c>
      <c r="X40" s="200">
        <v>1.2</v>
      </c>
      <c r="Y40" s="200">
        <v>0</v>
      </c>
      <c r="Z40" s="200">
        <v>2.64</v>
      </c>
      <c r="AA40" s="200">
        <v>0.86</v>
      </c>
      <c r="AB40" s="200">
        <v>0</v>
      </c>
      <c r="AC40" s="200">
        <v>0.48</v>
      </c>
      <c r="AD40" s="200">
        <v>11.37</v>
      </c>
      <c r="AE40" s="200">
        <v>0</v>
      </c>
      <c r="AF40" s="200">
        <v>0</v>
      </c>
      <c r="AG40" s="200">
        <v>43.39</v>
      </c>
      <c r="AH40" s="200">
        <v>0</v>
      </c>
      <c r="AI40" s="200">
        <v>10.45</v>
      </c>
      <c r="AJ40" s="200">
        <v>0</v>
      </c>
      <c r="AK40" s="200">
        <v>12.6</v>
      </c>
      <c r="AL40" s="200">
        <v>0</v>
      </c>
      <c r="AM40" s="200">
        <v>0</v>
      </c>
      <c r="AN40" s="200">
        <v>0</v>
      </c>
      <c r="AO40" s="200">
        <v>141.75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3.87</v>
      </c>
      <c r="D41" s="200">
        <v>7.47</v>
      </c>
      <c r="E41" s="200">
        <v>0</v>
      </c>
      <c r="F41" s="200">
        <v>0</v>
      </c>
      <c r="G41" s="200">
        <v>18.100000000000001</v>
      </c>
      <c r="H41" s="200">
        <v>0</v>
      </c>
      <c r="I41" s="200">
        <v>0</v>
      </c>
      <c r="J41" s="200">
        <v>11.69</v>
      </c>
      <c r="K41" s="200">
        <v>77.61</v>
      </c>
      <c r="L41" s="200">
        <v>1.63</v>
      </c>
      <c r="M41" s="200">
        <v>0</v>
      </c>
      <c r="N41" s="200">
        <v>1.1299999999999999</v>
      </c>
      <c r="O41" s="200">
        <v>0.94</v>
      </c>
      <c r="P41" s="200">
        <v>2.29</v>
      </c>
      <c r="Q41" s="200">
        <v>0.1</v>
      </c>
      <c r="R41" s="200">
        <v>0.4</v>
      </c>
      <c r="S41" s="200">
        <v>0.25</v>
      </c>
      <c r="T41" s="200">
        <v>0</v>
      </c>
      <c r="U41" s="200">
        <v>12.38</v>
      </c>
      <c r="V41" s="200">
        <v>0.2</v>
      </c>
      <c r="W41" s="200">
        <v>0.44</v>
      </c>
      <c r="X41" s="200">
        <v>1.2</v>
      </c>
      <c r="Y41" s="200">
        <v>0</v>
      </c>
      <c r="Z41" s="200">
        <v>2.64</v>
      </c>
      <c r="AA41" s="200">
        <v>0.86</v>
      </c>
      <c r="AB41" s="200">
        <v>0</v>
      </c>
      <c r="AC41" s="200">
        <v>0.48</v>
      </c>
      <c r="AD41" s="200">
        <v>11.37</v>
      </c>
      <c r="AE41" s="200">
        <v>0</v>
      </c>
      <c r="AF41" s="200">
        <v>0</v>
      </c>
      <c r="AG41" s="200">
        <v>43.39</v>
      </c>
      <c r="AH41" s="200">
        <v>0</v>
      </c>
      <c r="AI41" s="200">
        <v>10.45</v>
      </c>
      <c r="AJ41" s="200">
        <v>0</v>
      </c>
      <c r="AK41" s="200">
        <v>12.6</v>
      </c>
      <c r="AL41" s="200">
        <v>0</v>
      </c>
      <c r="AM41" s="200">
        <v>0</v>
      </c>
      <c r="AN41" s="200">
        <v>0</v>
      </c>
      <c r="AO41" s="200">
        <v>141.75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3.87</v>
      </c>
      <c r="D42" s="200">
        <v>7.47</v>
      </c>
      <c r="E42" s="200">
        <v>0</v>
      </c>
      <c r="F42" s="200">
        <v>0</v>
      </c>
      <c r="G42" s="200">
        <v>18.100000000000001</v>
      </c>
      <c r="H42" s="200">
        <v>0</v>
      </c>
      <c r="I42" s="200">
        <v>0</v>
      </c>
      <c r="J42" s="200">
        <v>11.69</v>
      </c>
      <c r="K42" s="200">
        <v>77.61</v>
      </c>
      <c r="L42" s="200">
        <v>20.39</v>
      </c>
      <c r="M42" s="200">
        <v>0</v>
      </c>
      <c r="N42" s="200">
        <v>1.1299999999999999</v>
      </c>
      <c r="O42" s="200">
        <v>0.94</v>
      </c>
      <c r="P42" s="200">
        <v>2.29</v>
      </c>
      <c r="Q42" s="200">
        <v>0.1</v>
      </c>
      <c r="R42" s="200">
        <v>0.4</v>
      </c>
      <c r="S42" s="200">
        <v>0.25</v>
      </c>
      <c r="T42" s="200">
        <v>0</v>
      </c>
      <c r="U42" s="200">
        <v>12.38</v>
      </c>
      <c r="V42" s="200">
        <v>0.2</v>
      </c>
      <c r="W42" s="200">
        <v>0.44</v>
      </c>
      <c r="X42" s="200">
        <v>1.2</v>
      </c>
      <c r="Y42" s="200">
        <v>0</v>
      </c>
      <c r="Z42" s="200">
        <v>2.64</v>
      </c>
      <c r="AA42" s="200">
        <v>0.86</v>
      </c>
      <c r="AB42" s="200">
        <v>0</v>
      </c>
      <c r="AC42" s="200">
        <v>0.48</v>
      </c>
      <c r="AD42" s="200">
        <v>11.37</v>
      </c>
      <c r="AE42" s="200">
        <v>0</v>
      </c>
      <c r="AF42" s="200">
        <v>0</v>
      </c>
      <c r="AG42" s="200">
        <v>43.39</v>
      </c>
      <c r="AH42" s="200">
        <v>0</v>
      </c>
      <c r="AI42" s="200">
        <v>10.45</v>
      </c>
      <c r="AJ42" s="200">
        <v>0</v>
      </c>
      <c r="AK42" s="200">
        <v>12.6</v>
      </c>
      <c r="AL42" s="200">
        <v>0</v>
      </c>
      <c r="AM42" s="200">
        <v>0</v>
      </c>
      <c r="AN42" s="200">
        <v>0</v>
      </c>
      <c r="AO42" s="200">
        <v>141.75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3.87</v>
      </c>
      <c r="D43" s="200">
        <v>7.47</v>
      </c>
      <c r="E43" s="200">
        <v>0</v>
      </c>
      <c r="F43" s="200">
        <v>0</v>
      </c>
      <c r="G43" s="200">
        <v>18.100000000000001</v>
      </c>
      <c r="H43" s="200">
        <v>0</v>
      </c>
      <c r="I43" s="200">
        <v>0</v>
      </c>
      <c r="J43" s="200">
        <v>11.69</v>
      </c>
      <c r="K43" s="200">
        <v>77.61</v>
      </c>
      <c r="L43" s="200">
        <v>14.61</v>
      </c>
      <c r="M43" s="200">
        <v>0</v>
      </c>
      <c r="N43" s="200">
        <v>1.1299999999999999</v>
      </c>
      <c r="O43" s="200">
        <v>0.94</v>
      </c>
      <c r="P43" s="200">
        <v>2.29</v>
      </c>
      <c r="Q43" s="200">
        <v>0.1</v>
      </c>
      <c r="R43" s="200">
        <v>0.4</v>
      </c>
      <c r="S43" s="200">
        <v>0.25</v>
      </c>
      <c r="T43" s="200">
        <v>0</v>
      </c>
      <c r="U43" s="200">
        <v>12.38</v>
      </c>
      <c r="V43" s="200">
        <v>0.2</v>
      </c>
      <c r="W43" s="200">
        <v>0.44</v>
      </c>
      <c r="X43" s="200">
        <v>1.2</v>
      </c>
      <c r="Y43" s="200">
        <v>0</v>
      </c>
      <c r="Z43" s="200">
        <v>2.64</v>
      </c>
      <c r="AA43" s="200">
        <v>0.86</v>
      </c>
      <c r="AB43" s="200">
        <v>0</v>
      </c>
      <c r="AC43" s="200">
        <v>0.48</v>
      </c>
      <c r="AD43" s="200">
        <v>11.37</v>
      </c>
      <c r="AE43" s="200">
        <v>0</v>
      </c>
      <c r="AF43" s="200">
        <v>0</v>
      </c>
      <c r="AG43" s="200">
        <v>43.39</v>
      </c>
      <c r="AH43" s="200">
        <v>0</v>
      </c>
      <c r="AI43" s="200">
        <v>10.45</v>
      </c>
      <c r="AJ43" s="200">
        <v>0</v>
      </c>
      <c r="AK43" s="200">
        <v>12.6</v>
      </c>
      <c r="AL43" s="200">
        <v>0</v>
      </c>
      <c r="AM43" s="200">
        <v>0</v>
      </c>
      <c r="AN43" s="200">
        <v>0</v>
      </c>
      <c r="AO43" s="200">
        <v>141.75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3.87</v>
      </c>
      <c r="D44" s="200">
        <v>7.47</v>
      </c>
      <c r="E44" s="200">
        <v>0</v>
      </c>
      <c r="F44" s="200">
        <v>0</v>
      </c>
      <c r="G44" s="200">
        <v>18.100000000000001</v>
      </c>
      <c r="H44" s="200">
        <v>0</v>
      </c>
      <c r="I44" s="200">
        <v>0</v>
      </c>
      <c r="J44" s="200">
        <v>11.69</v>
      </c>
      <c r="K44" s="200">
        <v>77.61</v>
      </c>
      <c r="L44" s="200">
        <v>19.420000000000002</v>
      </c>
      <c r="M44" s="200">
        <v>0</v>
      </c>
      <c r="N44" s="200">
        <v>1.1299999999999999</v>
      </c>
      <c r="O44" s="200">
        <v>0.94</v>
      </c>
      <c r="P44" s="200">
        <v>2.29</v>
      </c>
      <c r="Q44" s="200">
        <v>0.1</v>
      </c>
      <c r="R44" s="200">
        <v>0.4</v>
      </c>
      <c r="S44" s="200">
        <v>0.25</v>
      </c>
      <c r="T44" s="200">
        <v>0</v>
      </c>
      <c r="U44" s="200">
        <v>12.38</v>
      </c>
      <c r="V44" s="200">
        <v>0.2</v>
      </c>
      <c r="W44" s="200">
        <v>0.44</v>
      </c>
      <c r="X44" s="200">
        <v>1.2</v>
      </c>
      <c r="Y44" s="200">
        <v>0</v>
      </c>
      <c r="Z44" s="200">
        <v>2.64</v>
      </c>
      <c r="AA44" s="200">
        <v>0.86</v>
      </c>
      <c r="AB44" s="200">
        <v>0</v>
      </c>
      <c r="AC44" s="200">
        <v>0.48</v>
      </c>
      <c r="AD44" s="200">
        <v>11.37</v>
      </c>
      <c r="AE44" s="200">
        <v>0</v>
      </c>
      <c r="AF44" s="200">
        <v>0</v>
      </c>
      <c r="AG44" s="200">
        <v>43.39</v>
      </c>
      <c r="AH44" s="200">
        <v>0</v>
      </c>
      <c r="AI44" s="200">
        <v>10.45</v>
      </c>
      <c r="AJ44" s="200">
        <v>0</v>
      </c>
      <c r="AK44" s="200">
        <v>12.6</v>
      </c>
      <c r="AL44" s="200">
        <v>0</v>
      </c>
      <c r="AM44" s="200">
        <v>0</v>
      </c>
      <c r="AN44" s="200">
        <v>0</v>
      </c>
      <c r="AO44" s="200">
        <v>141.75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3.87</v>
      </c>
      <c r="D45" s="200">
        <v>7.47</v>
      </c>
      <c r="E45" s="200">
        <v>0</v>
      </c>
      <c r="F45" s="200">
        <v>0</v>
      </c>
      <c r="G45" s="200">
        <v>18.100000000000001</v>
      </c>
      <c r="H45" s="200">
        <v>0</v>
      </c>
      <c r="I45" s="200">
        <v>0</v>
      </c>
      <c r="J45" s="200">
        <v>11.69</v>
      </c>
      <c r="K45" s="200">
        <v>77.61</v>
      </c>
      <c r="L45" s="200">
        <v>19.420000000000002</v>
      </c>
      <c r="M45" s="200">
        <v>0</v>
      </c>
      <c r="N45" s="200">
        <v>1.1299999999999999</v>
      </c>
      <c r="O45" s="200">
        <v>0.94</v>
      </c>
      <c r="P45" s="200">
        <v>2.29</v>
      </c>
      <c r="Q45" s="200">
        <v>0.1</v>
      </c>
      <c r="R45" s="200">
        <v>0.4</v>
      </c>
      <c r="S45" s="200">
        <v>0.25</v>
      </c>
      <c r="T45" s="200">
        <v>0</v>
      </c>
      <c r="U45" s="200">
        <v>12.38</v>
      </c>
      <c r="V45" s="200">
        <v>0.2</v>
      </c>
      <c r="W45" s="200">
        <v>0.44</v>
      </c>
      <c r="X45" s="200">
        <v>1.2</v>
      </c>
      <c r="Y45" s="200">
        <v>0</v>
      </c>
      <c r="Z45" s="200">
        <v>2.64</v>
      </c>
      <c r="AA45" s="200">
        <v>0.86</v>
      </c>
      <c r="AB45" s="200">
        <v>0</v>
      </c>
      <c r="AC45" s="200">
        <v>0.75</v>
      </c>
      <c r="AD45" s="200">
        <v>11.37</v>
      </c>
      <c r="AE45" s="200">
        <v>0</v>
      </c>
      <c r="AF45" s="200">
        <v>0</v>
      </c>
      <c r="AG45" s="200">
        <v>43.39</v>
      </c>
      <c r="AH45" s="200">
        <v>0</v>
      </c>
      <c r="AI45" s="200">
        <v>10.45</v>
      </c>
      <c r="AJ45" s="200">
        <v>0</v>
      </c>
      <c r="AK45" s="200">
        <v>12.6</v>
      </c>
      <c r="AL45" s="200">
        <v>0</v>
      </c>
      <c r="AM45" s="200">
        <v>0</v>
      </c>
      <c r="AN45" s="200">
        <v>0</v>
      </c>
      <c r="AO45" s="200">
        <v>141.75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3.87</v>
      </c>
      <c r="D46" s="200">
        <v>7.47</v>
      </c>
      <c r="E46" s="200">
        <v>0</v>
      </c>
      <c r="F46" s="200">
        <v>0</v>
      </c>
      <c r="G46" s="200">
        <v>18.100000000000001</v>
      </c>
      <c r="H46" s="200">
        <v>0</v>
      </c>
      <c r="I46" s="200">
        <v>0</v>
      </c>
      <c r="J46" s="200">
        <v>11.69</v>
      </c>
      <c r="K46" s="200">
        <v>77.61</v>
      </c>
      <c r="L46" s="200">
        <v>20.39</v>
      </c>
      <c r="M46" s="200">
        <v>0</v>
      </c>
      <c r="N46" s="200">
        <v>1.1299999999999999</v>
      </c>
      <c r="O46" s="200">
        <v>0.94</v>
      </c>
      <c r="P46" s="200">
        <v>2.29</v>
      </c>
      <c r="Q46" s="200">
        <v>0.84</v>
      </c>
      <c r="R46" s="200">
        <v>0.4</v>
      </c>
      <c r="S46" s="200">
        <v>2.85</v>
      </c>
      <c r="T46" s="200">
        <v>0</v>
      </c>
      <c r="U46" s="200">
        <v>12.38</v>
      </c>
      <c r="V46" s="200">
        <v>0.2</v>
      </c>
      <c r="W46" s="200">
        <v>0.44</v>
      </c>
      <c r="X46" s="200">
        <v>1.2</v>
      </c>
      <c r="Y46" s="200">
        <v>0</v>
      </c>
      <c r="Z46" s="200">
        <v>2.64</v>
      </c>
      <c r="AA46" s="200">
        <v>11.36</v>
      </c>
      <c r="AB46" s="200">
        <v>0</v>
      </c>
      <c r="AC46" s="200">
        <v>1.1000000000000001</v>
      </c>
      <c r="AD46" s="200">
        <v>11.37</v>
      </c>
      <c r="AE46" s="200">
        <v>0</v>
      </c>
      <c r="AF46" s="200">
        <v>0</v>
      </c>
      <c r="AG46" s="200">
        <v>43.39</v>
      </c>
      <c r="AH46" s="200">
        <v>0</v>
      </c>
      <c r="AI46" s="200">
        <v>10.45</v>
      </c>
      <c r="AJ46" s="200">
        <v>0</v>
      </c>
      <c r="AK46" s="200">
        <v>12.6</v>
      </c>
      <c r="AL46" s="200">
        <v>0</v>
      </c>
      <c r="AM46" s="200">
        <v>0</v>
      </c>
      <c r="AN46" s="200">
        <v>0</v>
      </c>
      <c r="AO46" s="200">
        <v>141.75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3.73</v>
      </c>
      <c r="D47" s="200">
        <v>7.47</v>
      </c>
      <c r="E47" s="200">
        <v>0</v>
      </c>
      <c r="F47" s="200">
        <v>0</v>
      </c>
      <c r="G47" s="200">
        <v>18.100000000000001</v>
      </c>
      <c r="H47" s="200">
        <v>0</v>
      </c>
      <c r="I47" s="200">
        <v>0</v>
      </c>
      <c r="J47" s="200">
        <v>11.69</v>
      </c>
      <c r="K47" s="200">
        <v>77.61</v>
      </c>
      <c r="L47" s="200">
        <v>20.39</v>
      </c>
      <c r="M47" s="200">
        <v>0</v>
      </c>
      <c r="N47" s="200">
        <v>1.1299999999999999</v>
      </c>
      <c r="O47" s="200">
        <v>0.94</v>
      </c>
      <c r="P47" s="200">
        <v>2.29</v>
      </c>
      <c r="Q47" s="200">
        <v>0.84</v>
      </c>
      <c r="R47" s="200">
        <v>4.99</v>
      </c>
      <c r="S47" s="200">
        <v>2.85</v>
      </c>
      <c r="T47" s="200">
        <v>0</v>
      </c>
      <c r="U47" s="200">
        <v>12.38</v>
      </c>
      <c r="V47" s="200">
        <v>0.2</v>
      </c>
      <c r="W47" s="200">
        <v>0.44</v>
      </c>
      <c r="X47" s="200">
        <v>1.2</v>
      </c>
      <c r="Y47" s="200">
        <v>0</v>
      </c>
      <c r="Z47" s="200">
        <v>2.64</v>
      </c>
      <c r="AA47" s="200">
        <v>11.36</v>
      </c>
      <c r="AB47" s="200">
        <v>0</v>
      </c>
      <c r="AC47" s="200">
        <v>1.1000000000000001</v>
      </c>
      <c r="AD47" s="200">
        <v>11.37</v>
      </c>
      <c r="AE47" s="200">
        <v>0</v>
      </c>
      <c r="AF47" s="200">
        <v>0</v>
      </c>
      <c r="AG47" s="200">
        <v>43.39</v>
      </c>
      <c r="AH47" s="200">
        <v>0</v>
      </c>
      <c r="AI47" s="200">
        <v>10.45</v>
      </c>
      <c r="AJ47" s="200">
        <v>0</v>
      </c>
      <c r="AK47" s="200">
        <v>10.44</v>
      </c>
      <c r="AL47" s="200">
        <v>0</v>
      </c>
      <c r="AM47" s="200">
        <v>0</v>
      </c>
      <c r="AN47" s="200">
        <v>0</v>
      </c>
      <c r="AO47" s="200">
        <v>141.75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3.73</v>
      </c>
      <c r="D48" s="200">
        <v>7.47</v>
      </c>
      <c r="E48" s="200">
        <v>0</v>
      </c>
      <c r="F48" s="200">
        <v>0</v>
      </c>
      <c r="G48" s="200">
        <v>18.100000000000001</v>
      </c>
      <c r="H48" s="200">
        <v>0</v>
      </c>
      <c r="I48" s="200">
        <v>0</v>
      </c>
      <c r="J48" s="200">
        <v>11.69</v>
      </c>
      <c r="K48" s="200">
        <v>77.61</v>
      </c>
      <c r="L48" s="200">
        <v>20.39</v>
      </c>
      <c r="M48" s="200">
        <v>0</v>
      </c>
      <c r="N48" s="200">
        <v>1.1299999999999999</v>
      </c>
      <c r="O48" s="200">
        <v>0.94</v>
      </c>
      <c r="P48" s="200">
        <v>2.29</v>
      </c>
      <c r="Q48" s="200">
        <v>0.84</v>
      </c>
      <c r="R48" s="200">
        <v>4.99</v>
      </c>
      <c r="S48" s="200">
        <v>2.85</v>
      </c>
      <c r="T48" s="200">
        <v>0</v>
      </c>
      <c r="U48" s="200">
        <v>12.38</v>
      </c>
      <c r="V48" s="200">
        <v>0.2</v>
      </c>
      <c r="W48" s="200">
        <v>0.44</v>
      </c>
      <c r="X48" s="200">
        <v>1.2</v>
      </c>
      <c r="Y48" s="200">
        <v>0</v>
      </c>
      <c r="Z48" s="200">
        <v>2.64</v>
      </c>
      <c r="AA48" s="200">
        <v>11.36</v>
      </c>
      <c r="AB48" s="200">
        <v>0</v>
      </c>
      <c r="AC48" s="200">
        <v>1.1000000000000001</v>
      </c>
      <c r="AD48" s="200">
        <v>11.37</v>
      </c>
      <c r="AE48" s="200">
        <v>0</v>
      </c>
      <c r="AF48" s="200">
        <v>0</v>
      </c>
      <c r="AG48" s="200">
        <v>43.39</v>
      </c>
      <c r="AH48" s="200">
        <v>0</v>
      </c>
      <c r="AI48" s="200">
        <v>10.45</v>
      </c>
      <c r="AJ48" s="200">
        <v>0</v>
      </c>
      <c r="AK48" s="200">
        <v>10.44</v>
      </c>
      <c r="AL48" s="200">
        <v>0</v>
      </c>
      <c r="AM48" s="200">
        <v>0</v>
      </c>
      <c r="AN48" s="200">
        <v>0</v>
      </c>
      <c r="AO48" s="200">
        <v>141.75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3.73</v>
      </c>
      <c r="D49" s="200">
        <v>7.47</v>
      </c>
      <c r="E49" s="200">
        <v>0</v>
      </c>
      <c r="F49" s="200">
        <v>0</v>
      </c>
      <c r="G49" s="200">
        <v>18.100000000000001</v>
      </c>
      <c r="H49" s="200">
        <v>0</v>
      </c>
      <c r="I49" s="200">
        <v>0</v>
      </c>
      <c r="J49" s="200">
        <v>11.69</v>
      </c>
      <c r="K49" s="200">
        <v>77.61</v>
      </c>
      <c r="L49" s="200">
        <v>20.39</v>
      </c>
      <c r="M49" s="200">
        <v>0</v>
      </c>
      <c r="N49" s="200">
        <v>1.1299999999999999</v>
      </c>
      <c r="O49" s="200">
        <v>0.94</v>
      </c>
      <c r="P49" s="200">
        <v>2.29</v>
      </c>
      <c r="Q49" s="200">
        <v>0.84</v>
      </c>
      <c r="R49" s="200">
        <v>4.99</v>
      </c>
      <c r="S49" s="200">
        <v>2.85</v>
      </c>
      <c r="T49" s="200">
        <v>0</v>
      </c>
      <c r="U49" s="200">
        <v>12.38</v>
      </c>
      <c r="V49" s="200">
        <v>0.2</v>
      </c>
      <c r="W49" s="200">
        <v>0.44</v>
      </c>
      <c r="X49" s="200">
        <v>1.2</v>
      </c>
      <c r="Y49" s="200">
        <v>0</v>
      </c>
      <c r="Z49" s="200">
        <v>27.36</v>
      </c>
      <c r="AA49" s="200">
        <v>11.36</v>
      </c>
      <c r="AB49" s="200">
        <v>0</v>
      </c>
      <c r="AC49" s="200">
        <v>1.1000000000000001</v>
      </c>
      <c r="AD49" s="200">
        <v>11.37</v>
      </c>
      <c r="AE49" s="200">
        <v>0</v>
      </c>
      <c r="AF49" s="200">
        <v>0</v>
      </c>
      <c r="AG49" s="200">
        <v>43.39</v>
      </c>
      <c r="AH49" s="200">
        <v>0</v>
      </c>
      <c r="AI49" s="200">
        <v>10.45</v>
      </c>
      <c r="AJ49" s="200">
        <v>0</v>
      </c>
      <c r="AK49" s="200">
        <v>10.44</v>
      </c>
      <c r="AL49" s="200">
        <v>0</v>
      </c>
      <c r="AM49" s="200">
        <v>0</v>
      </c>
      <c r="AN49" s="200">
        <v>0</v>
      </c>
      <c r="AO49" s="200">
        <v>141.75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3.73</v>
      </c>
      <c r="D50" s="200">
        <v>7.47</v>
      </c>
      <c r="E50" s="200">
        <v>0</v>
      </c>
      <c r="F50" s="200">
        <v>0</v>
      </c>
      <c r="G50" s="200">
        <v>18.100000000000001</v>
      </c>
      <c r="H50" s="200">
        <v>0</v>
      </c>
      <c r="I50" s="200">
        <v>0</v>
      </c>
      <c r="J50" s="200">
        <v>11.69</v>
      </c>
      <c r="K50" s="200">
        <v>77.61</v>
      </c>
      <c r="L50" s="200">
        <v>20.23</v>
      </c>
      <c r="M50" s="200">
        <v>0</v>
      </c>
      <c r="N50" s="200">
        <v>1.1299999999999999</v>
      </c>
      <c r="O50" s="200">
        <v>0.94</v>
      </c>
      <c r="P50" s="200">
        <v>2.29</v>
      </c>
      <c r="Q50" s="200">
        <v>0.42</v>
      </c>
      <c r="R50" s="200">
        <v>4.99</v>
      </c>
      <c r="S50" s="200">
        <v>1.31</v>
      </c>
      <c r="T50" s="200">
        <v>0</v>
      </c>
      <c r="U50" s="200">
        <v>12.38</v>
      </c>
      <c r="V50" s="200">
        <v>0.2</v>
      </c>
      <c r="W50" s="200">
        <v>0.44</v>
      </c>
      <c r="X50" s="200">
        <v>1.2</v>
      </c>
      <c r="Y50" s="200">
        <v>0</v>
      </c>
      <c r="Z50" s="200">
        <v>36.03</v>
      </c>
      <c r="AA50" s="200">
        <v>11.36</v>
      </c>
      <c r="AB50" s="200">
        <v>0</v>
      </c>
      <c r="AC50" s="200">
        <v>1.1000000000000001</v>
      </c>
      <c r="AD50" s="200">
        <v>11.37</v>
      </c>
      <c r="AE50" s="200">
        <v>0</v>
      </c>
      <c r="AF50" s="200">
        <v>0</v>
      </c>
      <c r="AG50" s="200">
        <v>43.39</v>
      </c>
      <c r="AH50" s="200">
        <v>0</v>
      </c>
      <c r="AI50" s="200">
        <v>10.45</v>
      </c>
      <c r="AJ50" s="200">
        <v>0</v>
      </c>
      <c r="AK50" s="200">
        <v>10.44</v>
      </c>
      <c r="AL50" s="200">
        <v>0</v>
      </c>
      <c r="AM50" s="200">
        <v>0</v>
      </c>
      <c r="AN50" s="200">
        <v>0</v>
      </c>
      <c r="AO50" s="200">
        <v>141.75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3.73</v>
      </c>
      <c r="D51" s="200">
        <v>7.47</v>
      </c>
      <c r="E51" s="200">
        <v>0</v>
      </c>
      <c r="F51" s="200">
        <v>0</v>
      </c>
      <c r="G51" s="200">
        <v>18.100000000000001</v>
      </c>
      <c r="H51" s="200">
        <v>0</v>
      </c>
      <c r="I51" s="200">
        <v>0</v>
      </c>
      <c r="J51" s="200">
        <v>11.69</v>
      </c>
      <c r="K51" s="200">
        <v>77.61</v>
      </c>
      <c r="L51" s="200">
        <v>20.39</v>
      </c>
      <c r="M51" s="200">
        <v>0</v>
      </c>
      <c r="N51" s="200">
        <v>1.1299999999999999</v>
      </c>
      <c r="O51" s="200">
        <v>0.94</v>
      </c>
      <c r="P51" s="200">
        <v>2.29</v>
      </c>
      <c r="Q51" s="200">
        <v>0.84</v>
      </c>
      <c r="R51" s="200">
        <v>4.99</v>
      </c>
      <c r="S51" s="200">
        <v>2.85</v>
      </c>
      <c r="T51" s="200">
        <v>0</v>
      </c>
      <c r="U51" s="200">
        <v>12.38</v>
      </c>
      <c r="V51" s="200">
        <v>0.2</v>
      </c>
      <c r="W51" s="200">
        <v>0.44</v>
      </c>
      <c r="X51" s="200">
        <v>1.2</v>
      </c>
      <c r="Y51" s="200">
        <v>0</v>
      </c>
      <c r="Z51" s="200">
        <v>36.03</v>
      </c>
      <c r="AA51" s="200">
        <v>5.09</v>
      </c>
      <c r="AB51" s="200">
        <v>0</v>
      </c>
      <c r="AC51" s="200">
        <v>1.1000000000000001</v>
      </c>
      <c r="AD51" s="200">
        <v>11.37</v>
      </c>
      <c r="AE51" s="200">
        <v>0</v>
      </c>
      <c r="AF51" s="200">
        <v>0</v>
      </c>
      <c r="AG51" s="200">
        <v>43.39</v>
      </c>
      <c r="AH51" s="200">
        <v>0</v>
      </c>
      <c r="AI51" s="200">
        <v>10.45</v>
      </c>
      <c r="AJ51" s="200">
        <v>0</v>
      </c>
      <c r="AK51" s="200">
        <v>10.44</v>
      </c>
      <c r="AL51" s="200">
        <v>0</v>
      </c>
      <c r="AM51" s="200">
        <v>0</v>
      </c>
      <c r="AN51" s="200">
        <v>0</v>
      </c>
      <c r="AO51" s="200">
        <v>141.75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3.73</v>
      </c>
      <c r="D52" s="200">
        <v>7.47</v>
      </c>
      <c r="E52" s="200">
        <v>0</v>
      </c>
      <c r="F52" s="200">
        <v>0</v>
      </c>
      <c r="G52" s="200">
        <v>18.100000000000001</v>
      </c>
      <c r="H52" s="200">
        <v>0</v>
      </c>
      <c r="I52" s="200">
        <v>0</v>
      </c>
      <c r="J52" s="200">
        <v>11.69</v>
      </c>
      <c r="K52" s="200">
        <v>77.61</v>
      </c>
      <c r="L52" s="200">
        <v>20.39</v>
      </c>
      <c r="M52" s="200">
        <v>0</v>
      </c>
      <c r="N52" s="200">
        <v>1.1299999999999999</v>
      </c>
      <c r="O52" s="200">
        <v>0.94</v>
      </c>
      <c r="P52" s="200">
        <v>2.29</v>
      </c>
      <c r="Q52" s="200">
        <v>0.84</v>
      </c>
      <c r="R52" s="200">
        <v>4.99</v>
      </c>
      <c r="S52" s="200">
        <v>2.85</v>
      </c>
      <c r="T52" s="200">
        <v>0</v>
      </c>
      <c r="U52" s="200">
        <v>12.38</v>
      </c>
      <c r="V52" s="200">
        <v>0.2</v>
      </c>
      <c r="W52" s="200">
        <v>0.44</v>
      </c>
      <c r="X52" s="200">
        <v>1.2</v>
      </c>
      <c r="Y52" s="200">
        <v>0</v>
      </c>
      <c r="Z52" s="200">
        <v>36.03</v>
      </c>
      <c r="AA52" s="200">
        <v>5.09</v>
      </c>
      <c r="AB52" s="200">
        <v>0</v>
      </c>
      <c r="AC52" s="200">
        <v>1.1000000000000001</v>
      </c>
      <c r="AD52" s="200">
        <v>11.37</v>
      </c>
      <c r="AE52" s="200">
        <v>0</v>
      </c>
      <c r="AF52" s="200">
        <v>0</v>
      </c>
      <c r="AG52" s="200">
        <v>43.39</v>
      </c>
      <c r="AH52" s="200">
        <v>0</v>
      </c>
      <c r="AI52" s="200">
        <v>10.45</v>
      </c>
      <c r="AJ52" s="200">
        <v>0</v>
      </c>
      <c r="AK52" s="200">
        <v>10.44</v>
      </c>
      <c r="AL52" s="200">
        <v>0</v>
      </c>
      <c r="AM52" s="200">
        <v>0</v>
      </c>
      <c r="AN52" s="200">
        <v>0</v>
      </c>
      <c r="AO52" s="200">
        <v>141.75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3.73</v>
      </c>
      <c r="D53" s="200">
        <v>7.47</v>
      </c>
      <c r="E53" s="200">
        <v>0</v>
      </c>
      <c r="F53" s="200">
        <v>0</v>
      </c>
      <c r="G53" s="200">
        <v>18.100000000000001</v>
      </c>
      <c r="H53" s="200">
        <v>0</v>
      </c>
      <c r="I53" s="200">
        <v>0</v>
      </c>
      <c r="J53" s="200">
        <v>11.69</v>
      </c>
      <c r="K53" s="200">
        <v>77.61</v>
      </c>
      <c r="L53" s="200">
        <v>20.39</v>
      </c>
      <c r="M53" s="200">
        <v>0</v>
      </c>
      <c r="N53" s="200">
        <v>1.1299999999999999</v>
      </c>
      <c r="O53" s="200">
        <v>0.94</v>
      </c>
      <c r="P53" s="200">
        <v>2.29</v>
      </c>
      <c r="Q53" s="200">
        <v>0.84</v>
      </c>
      <c r="R53" s="200">
        <v>5</v>
      </c>
      <c r="S53" s="200">
        <v>2.85</v>
      </c>
      <c r="T53" s="200">
        <v>0</v>
      </c>
      <c r="U53" s="200">
        <v>12.38</v>
      </c>
      <c r="V53" s="200">
        <v>0.2</v>
      </c>
      <c r="W53" s="200">
        <v>0.44</v>
      </c>
      <c r="X53" s="200">
        <v>1.2</v>
      </c>
      <c r="Y53" s="200">
        <v>0</v>
      </c>
      <c r="Z53" s="200">
        <v>36.03</v>
      </c>
      <c r="AA53" s="200">
        <v>11.36</v>
      </c>
      <c r="AB53" s="200">
        <v>0</v>
      </c>
      <c r="AC53" s="200">
        <v>1.1000000000000001</v>
      </c>
      <c r="AD53" s="200">
        <v>11.37</v>
      </c>
      <c r="AE53" s="200">
        <v>0</v>
      </c>
      <c r="AF53" s="200">
        <v>0</v>
      </c>
      <c r="AG53" s="200">
        <v>43.39</v>
      </c>
      <c r="AH53" s="200">
        <v>0</v>
      </c>
      <c r="AI53" s="200">
        <v>10.45</v>
      </c>
      <c r="AJ53" s="200">
        <v>0</v>
      </c>
      <c r="AK53" s="200">
        <v>10.44</v>
      </c>
      <c r="AL53" s="200">
        <v>0</v>
      </c>
      <c r="AM53" s="200">
        <v>0</v>
      </c>
      <c r="AN53" s="200">
        <v>0</v>
      </c>
      <c r="AO53" s="200">
        <v>141.75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3.73</v>
      </c>
      <c r="D54" s="200">
        <v>7.47</v>
      </c>
      <c r="E54" s="200">
        <v>0</v>
      </c>
      <c r="F54" s="200">
        <v>0</v>
      </c>
      <c r="G54" s="200">
        <v>18.100000000000001</v>
      </c>
      <c r="H54" s="200">
        <v>0</v>
      </c>
      <c r="I54" s="200">
        <v>0</v>
      </c>
      <c r="J54" s="200">
        <v>11.69</v>
      </c>
      <c r="K54" s="200">
        <v>77.61</v>
      </c>
      <c r="L54" s="200">
        <v>20.39</v>
      </c>
      <c r="M54" s="200">
        <v>0</v>
      </c>
      <c r="N54" s="200">
        <v>1.1299999999999999</v>
      </c>
      <c r="O54" s="200">
        <v>0.94</v>
      </c>
      <c r="P54" s="200">
        <v>2.29</v>
      </c>
      <c r="Q54" s="200">
        <v>0.84</v>
      </c>
      <c r="R54" s="200">
        <v>5</v>
      </c>
      <c r="S54" s="200">
        <v>2.85</v>
      </c>
      <c r="T54" s="200">
        <v>0</v>
      </c>
      <c r="U54" s="200">
        <v>12.38</v>
      </c>
      <c r="V54" s="200">
        <v>0.2</v>
      </c>
      <c r="W54" s="200">
        <v>0.44</v>
      </c>
      <c r="X54" s="200">
        <v>1.2</v>
      </c>
      <c r="Y54" s="200">
        <v>0</v>
      </c>
      <c r="Z54" s="200">
        <v>36.03</v>
      </c>
      <c r="AA54" s="200">
        <v>11.36</v>
      </c>
      <c r="AB54" s="200">
        <v>0</v>
      </c>
      <c r="AC54" s="200">
        <v>1.1000000000000001</v>
      </c>
      <c r="AD54" s="200">
        <v>11.37</v>
      </c>
      <c r="AE54" s="200">
        <v>0</v>
      </c>
      <c r="AF54" s="200">
        <v>0</v>
      </c>
      <c r="AG54" s="200">
        <v>43.39</v>
      </c>
      <c r="AH54" s="200">
        <v>0</v>
      </c>
      <c r="AI54" s="200">
        <v>10.45</v>
      </c>
      <c r="AJ54" s="200">
        <v>0</v>
      </c>
      <c r="AK54" s="200">
        <v>10.44</v>
      </c>
      <c r="AL54" s="200">
        <v>0</v>
      </c>
      <c r="AM54" s="200">
        <v>0</v>
      </c>
      <c r="AN54" s="200">
        <v>0</v>
      </c>
      <c r="AO54" s="200">
        <v>141.75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3.73</v>
      </c>
      <c r="D55" s="200">
        <v>7.47</v>
      </c>
      <c r="E55" s="200">
        <v>0</v>
      </c>
      <c r="F55" s="200">
        <v>0</v>
      </c>
      <c r="G55" s="200">
        <v>18.100000000000001</v>
      </c>
      <c r="H55" s="200">
        <v>0</v>
      </c>
      <c r="I55" s="200">
        <v>0</v>
      </c>
      <c r="J55" s="200">
        <v>11.69</v>
      </c>
      <c r="K55" s="200">
        <v>77.61</v>
      </c>
      <c r="L55" s="200">
        <v>20.39</v>
      </c>
      <c r="M55" s="200">
        <v>0</v>
      </c>
      <c r="N55" s="200">
        <v>1.1299999999999999</v>
      </c>
      <c r="O55" s="200">
        <v>0.94</v>
      </c>
      <c r="P55" s="200">
        <v>2.29</v>
      </c>
      <c r="Q55" s="200">
        <v>0.84</v>
      </c>
      <c r="R55" s="200">
        <v>4.99</v>
      </c>
      <c r="S55" s="200">
        <v>2.61</v>
      </c>
      <c r="T55" s="200">
        <v>0</v>
      </c>
      <c r="U55" s="200">
        <v>12.38</v>
      </c>
      <c r="V55" s="200">
        <v>2.3199999999999998</v>
      </c>
      <c r="W55" s="200">
        <v>6.02</v>
      </c>
      <c r="X55" s="200">
        <v>1.2</v>
      </c>
      <c r="Y55" s="200">
        <v>0</v>
      </c>
      <c r="Z55" s="200">
        <v>34.68</v>
      </c>
      <c r="AA55" s="200">
        <v>11.36</v>
      </c>
      <c r="AB55" s="200">
        <v>0</v>
      </c>
      <c r="AC55" s="200">
        <v>1.1000000000000001</v>
      </c>
      <c r="AD55" s="200">
        <v>11.37</v>
      </c>
      <c r="AE55" s="200">
        <v>0</v>
      </c>
      <c r="AF55" s="200">
        <v>0</v>
      </c>
      <c r="AG55" s="200">
        <v>43.39</v>
      </c>
      <c r="AH55" s="200">
        <v>0</v>
      </c>
      <c r="AI55" s="200">
        <v>10.45</v>
      </c>
      <c r="AJ55" s="200">
        <v>0</v>
      </c>
      <c r="AK55" s="200">
        <v>10.44</v>
      </c>
      <c r="AL55" s="200">
        <v>0</v>
      </c>
      <c r="AM55" s="200">
        <v>0</v>
      </c>
      <c r="AN55" s="200">
        <v>0</v>
      </c>
      <c r="AO55" s="200">
        <v>141.75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3.73</v>
      </c>
      <c r="D56" s="200">
        <v>7.47</v>
      </c>
      <c r="E56" s="200">
        <v>0</v>
      </c>
      <c r="F56" s="200">
        <v>0</v>
      </c>
      <c r="G56" s="200">
        <v>18.100000000000001</v>
      </c>
      <c r="H56" s="200">
        <v>0</v>
      </c>
      <c r="I56" s="200">
        <v>0</v>
      </c>
      <c r="J56" s="200">
        <v>11.69</v>
      </c>
      <c r="K56" s="200">
        <v>77.61</v>
      </c>
      <c r="L56" s="200">
        <v>20.39</v>
      </c>
      <c r="M56" s="200">
        <v>0</v>
      </c>
      <c r="N56" s="200">
        <v>1.1299999999999999</v>
      </c>
      <c r="O56" s="200">
        <v>0.94</v>
      </c>
      <c r="P56" s="200">
        <v>2.29</v>
      </c>
      <c r="Q56" s="200">
        <v>0.84</v>
      </c>
      <c r="R56" s="200">
        <v>4.99</v>
      </c>
      <c r="S56" s="200">
        <v>2.85</v>
      </c>
      <c r="T56" s="200">
        <v>0</v>
      </c>
      <c r="U56" s="200">
        <v>12.38</v>
      </c>
      <c r="V56" s="200">
        <v>2.38</v>
      </c>
      <c r="W56" s="200">
        <v>6.02</v>
      </c>
      <c r="X56" s="200">
        <v>1.2</v>
      </c>
      <c r="Y56" s="200">
        <v>0</v>
      </c>
      <c r="Z56" s="200">
        <v>36.03</v>
      </c>
      <c r="AA56" s="200">
        <v>11.36</v>
      </c>
      <c r="AB56" s="200">
        <v>0</v>
      </c>
      <c r="AC56" s="200">
        <v>1.1000000000000001</v>
      </c>
      <c r="AD56" s="200">
        <v>11.37</v>
      </c>
      <c r="AE56" s="200">
        <v>0</v>
      </c>
      <c r="AF56" s="200">
        <v>0</v>
      </c>
      <c r="AG56" s="200">
        <v>43.39</v>
      </c>
      <c r="AH56" s="200">
        <v>0</v>
      </c>
      <c r="AI56" s="200">
        <v>10.45</v>
      </c>
      <c r="AJ56" s="200">
        <v>0</v>
      </c>
      <c r="AK56" s="200">
        <v>10.44</v>
      </c>
      <c r="AL56" s="200">
        <v>0</v>
      </c>
      <c r="AM56" s="200">
        <v>0</v>
      </c>
      <c r="AN56" s="200">
        <v>0</v>
      </c>
      <c r="AO56" s="200">
        <v>141.75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3.73</v>
      </c>
      <c r="D57" s="200">
        <v>7.47</v>
      </c>
      <c r="E57" s="200">
        <v>0</v>
      </c>
      <c r="F57" s="200">
        <v>0</v>
      </c>
      <c r="G57" s="200">
        <v>18.100000000000001</v>
      </c>
      <c r="H57" s="200">
        <v>0</v>
      </c>
      <c r="I57" s="200">
        <v>0</v>
      </c>
      <c r="J57" s="200">
        <v>11.69</v>
      </c>
      <c r="K57" s="200">
        <v>77.61</v>
      </c>
      <c r="L57" s="200">
        <v>20.39</v>
      </c>
      <c r="M57" s="200">
        <v>0</v>
      </c>
      <c r="N57" s="200">
        <v>1.1299999999999999</v>
      </c>
      <c r="O57" s="200">
        <v>0.94</v>
      </c>
      <c r="P57" s="200">
        <v>2.29</v>
      </c>
      <c r="Q57" s="200">
        <v>0.84</v>
      </c>
      <c r="R57" s="200">
        <v>4.99</v>
      </c>
      <c r="S57" s="200">
        <v>2.85</v>
      </c>
      <c r="T57" s="200">
        <v>0</v>
      </c>
      <c r="U57" s="200">
        <v>12.38</v>
      </c>
      <c r="V57" s="200">
        <v>2.38</v>
      </c>
      <c r="W57" s="200">
        <v>6.02</v>
      </c>
      <c r="X57" s="200">
        <v>1.2</v>
      </c>
      <c r="Y57" s="200">
        <v>0</v>
      </c>
      <c r="Z57" s="200">
        <v>36.03</v>
      </c>
      <c r="AA57" s="200">
        <v>11.36</v>
      </c>
      <c r="AB57" s="200">
        <v>0</v>
      </c>
      <c r="AC57" s="200">
        <v>1.1000000000000001</v>
      </c>
      <c r="AD57" s="200">
        <v>11.37</v>
      </c>
      <c r="AE57" s="200">
        <v>0</v>
      </c>
      <c r="AF57" s="200">
        <v>0</v>
      </c>
      <c r="AG57" s="200">
        <v>43.39</v>
      </c>
      <c r="AH57" s="200">
        <v>0</v>
      </c>
      <c r="AI57" s="200">
        <v>10.45</v>
      </c>
      <c r="AJ57" s="200">
        <v>0</v>
      </c>
      <c r="AK57" s="200">
        <v>10.44</v>
      </c>
      <c r="AL57" s="200">
        <v>0</v>
      </c>
      <c r="AM57" s="200">
        <v>0</v>
      </c>
      <c r="AN57" s="200">
        <v>0</v>
      </c>
      <c r="AO57" s="200">
        <v>141.75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3.73</v>
      </c>
      <c r="D58" s="200">
        <v>7.47</v>
      </c>
      <c r="E58" s="200">
        <v>0</v>
      </c>
      <c r="F58" s="200">
        <v>0</v>
      </c>
      <c r="G58" s="200">
        <v>18.100000000000001</v>
      </c>
      <c r="H58" s="200">
        <v>0</v>
      </c>
      <c r="I58" s="200">
        <v>0</v>
      </c>
      <c r="J58" s="200">
        <v>11.69</v>
      </c>
      <c r="K58" s="200">
        <v>77.61</v>
      </c>
      <c r="L58" s="200">
        <v>20.39</v>
      </c>
      <c r="M58" s="200">
        <v>0</v>
      </c>
      <c r="N58" s="200">
        <v>1.1299999999999999</v>
      </c>
      <c r="O58" s="200">
        <v>0.94</v>
      </c>
      <c r="P58" s="200">
        <v>2.29</v>
      </c>
      <c r="Q58" s="200">
        <v>0.84</v>
      </c>
      <c r="R58" s="200">
        <v>4.99</v>
      </c>
      <c r="S58" s="200">
        <v>2.85</v>
      </c>
      <c r="T58" s="200">
        <v>0</v>
      </c>
      <c r="U58" s="200">
        <v>12.38</v>
      </c>
      <c r="V58" s="200">
        <v>2.38</v>
      </c>
      <c r="W58" s="200">
        <v>6.02</v>
      </c>
      <c r="X58" s="200">
        <v>1.2</v>
      </c>
      <c r="Y58" s="200">
        <v>0</v>
      </c>
      <c r="Z58" s="200">
        <v>36.03</v>
      </c>
      <c r="AA58" s="200">
        <v>11.36</v>
      </c>
      <c r="AB58" s="200">
        <v>0</v>
      </c>
      <c r="AC58" s="200">
        <v>1.1000000000000001</v>
      </c>
      <c r="AD58" s="200">
        <v>11.37</v>
      </c>
      <c r="AE58" s="200">
        <v>0</v>
      </c>
      <c r="AF58" s="200">
        <v>0</v>
      </c>
      <c r="AG58" s="200">
        <v>43.39</v>
      </c>
      <c r="AH58" s="200">
        <v>0</v>
      </c>
      <c r="AI58" s="200">
        <v>10.45</v>
      </c>
      <c r="AJ58" s="200">
        <v>0</v>
      </c>
      <c r="AK58" s="200">
        <v>10.44</v>
      </c>
      <c r="AL58" s="200">
        <v>0</v>
      </c>
      <c r="AM58" s="200">
        <v>0</v>
      </c>
      <c r="AN58" s="200">
        <v>0</v>
      </c>
      <c r="AO58" s="200">
        <v>141.75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3.73</v>
      </c>
      <c r="D59" s="200">
        <v>7.47</v>
      </c>
      <c r="E59" s="200">
        <v>0</v>
      </c>
      <c r="F59" s="200">
        <v>0</v>
      </c>
      <c r="G59" s="200">
        <v>18.100000000000001</v>
      </c>
      <c r="H59" s="200">
        <v>0</v>
      </c>
      <c r="I59" s="200">
        <v>0</v>
      </c>
      <c r="J59" s="200">
        <v>11.69</v>
      </c>
      <c r="K59" s="200">
        <v>77.61</v>
      </c>
      <c r="L59" s="200">
        <v>20.39</v>
      </c>
      <c r="M59" s="200">
        <v>0</v>
      </c>
      <c r="N59" s="200">
        <v>1.1299999999999999</v>
      </c>
      <c r="O59" s="200">
        <v>0.94</v>
      </c>
      <c r="P59" s="200">
        <v>2.29</v>
      </c>
      <c r="Q59" s="200">
        <v>0.84</v>
      </c>
      <c r="R59" s="200">
        <v>6.15</v>
      </c>
      <c r="S59" s="200">
        <v>2.85</v>
      </c>
      <c r="T59" s="200">
        <v>0</v>
      </c>
      <c r="U59" s="200">
        <v>12.38</v>
      </c>
      <c r="V59" s="200">
        <v>2.38</v>
      </c>
      <c r="W59" s="200">
        <v>6.02</v>
      </c>
      <c r="X59" s="200">
        <v>1.2</v>
      </c>
      <c r="Y59" s="200">
        <v>0</v>
      </c>
      <c r="Z59" s="200">
        <v>36.03</v>
      </c>
      <c r="AA59" s="200">
        <v>11.36</v>
      </c>
      <c r="AB59" s="200">
        <v>0</v>
      </c>
      <c r="AC59" s="200">
        <v>1.1000000000000001</v>
      </c>
      <c r="AD59" s="200">
        <v>11.37</v>
      </c>
      <c r="AE59" s="200">
        <v>0</v>
      </c>
      <c r="AF59" s="200">
        <v>0</v>
      </c>
      <c r="AG59" s="200">
        <v>43.39</v>
      </c>
      <c r="AH59" s="200">
        <v>0</v>
      </c>
      <c r="AI59" s="200">
        <v>10.45</v>
      </c>
      <c r="AJ59" s="200">
        <v>0</v>
      </c>
      <c r="AK59" s="200">
        <v>10.44</v>
      </c>
      <c r="AL59" s="200">
        <v>0</v>
      </c>
      <c r="AM59" s="200">
        <v>0</v>
      </c>
      <c r="AN59" s="200">
        <v>0</v>
      </c>
      <c r="AO59" s="200">
        <v>141.75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3.73</v>
      </c>
      <c r="D60" s="200">
        <v>7.47</v>
      </c>
      <c r="E60" s="200">
        <v>0</v>
      </c>
      <c r="F60" s="200">
        <v>0</v>
      </c>
      <c r="G60" s="200">
        <v>18.100000000000001</v>
      </c>
      <c r="H60" s="200">
        <v>0</v>
      </c>
      <c r="I60" s="200">
        <v>0</v>
      </c>
      <c r="J60" s="200">
        <v>11.69</v>
      </c>
      <c r="K60" s="200">
        <v>77.61</v>
      </c>
      <c r="L60" s="200">
        <v>20.39</v>
      </c>
      <c r="M60" s="200">
        <v>0</v>
      </c>
      <c r="N60" s="200">
        <v>1.1299999999999999</v>
      </c>
      <c r="O60" s="200">
        <v>0.94</v>
      </c>
      <c r="P60" s="200">
        <v>2.29</v>
      </c>
      <c r="Q60" s="200">
        <v>0.84</v>
      </c>
      <c r="R60" s="200">
        <v>5.27</v>
      </c>
      <c r="S60" s="200">
        <v>2.85</v>
      </c>
      <c r="T60" s="200">
        <v>0</v>
      </c>
      <c r="U60" s="200">
        <v>12.38</v>
      </c>
      <c r="V60" s="200">
        <v>2.38</v>
      </c>
      <c r="W60" s="200">
        <v>6.02</v>
      </c>
      <c r="X60" s="200">
        <v>1.2</v>
      </c>
      <c r="Y60" s="200">
        <v>0</v>
      </c>
      <c r="Z60" s="200">
        <v>36.03</v>
      </c>
      <c r="AA60" s="200">
        <v>11.36</v>
      </c>
      <c r="AB60" s="200">
        <v>0</v>
      </c>
      <c r="AC60" s="200">
        <v>1.1000000000000001</v>
      </c>
      <c r="AD60" s="200">
        <v>11.37</v>
      </c>
      <c r="AE60" s="200">
        <v>0</v>
      </c>
      <c r="AF60" s="200">
        <v>0</v>
      </c>
      <c r="AG60" s="200">
        <v>43.39</v>
      </c>
      <c r="AH60" s="200">
        <v>0</v>
      </c>
      <c r="AI60" s="200">
        <v>10.45</v>
      </c>
      <c r="AJ60" s="200">
        <v>0</v>
      </c>
      <c r="AK60" s="200">
        <v>10.44</v>
      </c>
      <c r="AL60" s="200">
        <v>0</v>
      </c>
      <c r="AM60" s="200">
        <v>0</v>
      </c>
      <c r="AN60" s="200">
        <v>0</v>
      </c>
      <c r="AO60" s="200">
        <v>141.75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3.73</v>
      </c>
      <c r="D61" s="200">
        <v>7.47</v>
      </c>
      <c r="E61" s="200">
        <v>0</v>
      </c>
      <c r="F61" s="200">
        <v>0</v>
      </c>
      <c r="G61" s="200">
        <v>18.100000000000001</v>
      </c>
      <c r="H61" s="200">
        <v>0</v>
      </c>
      <c r="I61" s="200">
        <v>0</v>
      </c>
      <c r="J61" s="200">
        <v>11.69</v>
      </c>
      <c r="K61" s="200">
        <v>77.61</v>
      </c>
      <c r="L61" s="200">
        <v>20.39</v>
      </c>
      <c r="M61" s="200">
        <v>0</v>
      </c>
      <c r="N61" s="200">
        <v>1.1299999999999999</v>
      </c>
      <c r="O61" s="200">
        <v>0.94</v>
      </c>
      <c r="P61" s="200">
        <v>2.29</v>
      </c>
      <c r="Q61" s="200">
        <v>0.84</v>
      </c>
      <c r="R61" s="200">
        <v>5</v>
      </c>
      <c r="S61" s="200">
        <v>2.85</v>
      </c>
      <c r="T61" s="200">
        <v>0</v>
      </c>
      <c r="U61" s="200">
        <v>12.38</v>
      </c>
      <c r="V61" s="200">
        <v>2.38</v>
      </c>
      <c r="W61" s="200">
        <v>6.02</v>
      </c>
      <c r="X61" s="200">
        <v>1.2</v>
      </c>
      <c r="Y61" s="200">
        <v>0</v>
      </c>
      <c r="Z61" s="200">
        <v>36.03</v>
      </c>
      <c r="AA61" s="200">
        <v>11.36</v>
      </c>
      <c r="AB61" s="200">
        <v>0</v>
      </c>
      <c r="AC61" s="200">
        <v>1.1000000000000001</v>
      </c>
      <c r="AD61" s="200">
        <v>11.37</v>
      </c>
      <c r="AE61" s="200">
        <v>0</v>
      </c>
      <c r="AF61" s="200">
        <v>0</v>
      </c>
      <c r="AG61" s="200">
        <v>43.39</v>
      </c>
      <c r="AH61" s="200">
        <v>0</v>
      </c>
      <c r="AI61" s="200">
        <v>10.45</v>
      </c>
      <c r="AJ61" s="200">
        <v>0</v>
      </c>
      <c r="AK61" s="200">
        <v>10.44</v>
      </c>
      <c r="AL61" s="200">
        <v>0</v>
      </c>
      <c r="AM61" s="200">
        <v>0</v>
      </c>
      <c r="AN61" s="200">
        <v>0</v>
      </c>
      <c r="AO61" s="200">
        <v>141.75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3.73</v>
      </c>
      <c r="D62" s="200">
        <v>7.47</v>
      </c>
      <c r="E62" s="200">
        <v>0</v>
      </c>
      <c r="F62" s="200">
        <v>0</v>
      </c>
      <c r="G62" s="200">
        <v>18.100000000000001</v>
      </c>
      <c r="H62" s="200">
        <v>0</v>
      </c>
      <c r="I62" s="200">
        <v>0</v>
      </c>
      <c r="J62" s="200">
        <v>11.69</v>
      </c>
      <c r="K62" s="200">
        <v>77.61</v>
      </c>
      <c r="L62" s="200">
        <v>20.39</v>
      </c>
      <c r="M62" s="200">
        <v>0</v>
      </c>
      <c r="N62" s="200">
        <v>1.1299999999999999</v>
      </c>
      <c r="O62" s="200">
        <v>0.94</v>
      </c>
      <c r="P62" s="200">
        <v>2.29</v>
      </c>
      <c r="Q62" s="200">
        <v>0.84</v>
      </c>
      <c r="R62" s="200">
        <v>5</v>
      </c>
      <c r="S62" s="200">
        <v>2.85</v>
      </c>
      <c r="T62" s="200">
        <v>0</v>
      </c>
      <c r="U62" s="200">
        <v>12.38</v>
      </c>
      <c r="V62" s="200">
        <v>2.38</v>
      </c>
      <c r="W62" s="200">
        <v>6.02</v>
      </c>
      <c r="X62" s="200">
        <v>1.2</v>
      </c>
      <c r="Y62" s="200">
        <v>0</v>
      </c>
      <c r="Z62" s="200">
        <v>36.03</v>
      </c>
      <c r="AA62" s="200">
        <v>11.36</v>
      </c>
      <c r="AB62" s="200">
        <v>0</v>
      </c>
      <c r="AC62" s="200">
        <v>1.1000000000000001</v>
      </c>
      <c r="AD62" s="200">
        <v>11.37</v>
      </c>
      <c r="AE62" s="200">
        <v>0</v>
      </c>
      <c r="AF62" s="200">
        <v>0</v>
      </c>
      <c r="AG62" s="200">
        <v>43.39</v>
      </c>
      <c r="AH62" s="200">
        <v>0</v>
      </c>
      <c r="AI62" s="200">
        <v>10.45</v>
      </c>
      <c r="AJ62" s="200">
        <v>0</v>
      </c>
      <c r="AK62" s="200">
        <v>10.44</v>
      </c>
      <c r="AL62" s="200">
        <v>0</v>
      </c>
      <c r="AM62" s="200">
        <v>0</v>
      </c>
      <c r="AN62" s="200">
        <v>0</v>
      </c>
      <c r="AO62" s="200">
        <v>141.75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3.73</v>
      </c>
      <c r="D63" s="200">
        <v>7.47</v>
      </c>
      <c r="E63" s="200">
        <v>0</v>
      </c>
      <c r="F63" s="200">
        <v>0</v>
      </c>
      <c r="G63" s="200">
        <v>18.100000000000001</v>
      </c>
      <c r="H63" s="200">
        <v>0</v>
      </c>
      <c r="I63" s="200">
        <v>0</v>
      </c>
      <c r="J63" s="200">
        <v>11.69</v>
      </c>
      <c r="K63" s="200">
        <v>77.61</v>
      </c>
      <c r="L63" s="200">
        <v>20.39</v>
      </c>
      <c r="M63" s="200">
        <v>0</v>
      </c>
      <c r="N63" s="200">
        <v>1.1299999999999999</v>
      </c>
      <c r="O63" s="200">
        <v>0.94</v>
      </c>
      <c r="P63" s="200">
        <v>2.29</v>
      </c>
      <c r="Q63" s="200">
        <v>0.84</v>
      </c>
      <c r="R63" s="200">
        <v>5</v>
      </c>
      <c r="S63" s="200">
        <v>2.85</v>
      </c>
      <c r="T63" s="200">
        <v>0</v>
      </c>
      <c r="U63" s="200">
        <v>12.38</v>
      </c>
      <c r="V63" s="200">
        <v>0.2</v>
      </c>
      <c r="W63" s="200">
        <v>0.44</v>
      </c>
      <c r="X63" s="200">
        <v>1.2</v>
      </c>
      <c r="Y63" s="200">
        <v>0</v>
      </c>
      <c r="Z63" s="200">
        <v>36.03</v>
      </c>
      <c r="AA63" s="200">
        <v>11.36</v>
      </c>
      <c r="AB63" s="200">
        <v>0</v>
      </c>
      <c r="AC63" s="200">
        <v>1.1000000000000001</v>
      </c>
      <c r="AD63" s="200">
        <v>11.37</v>
      </c>
      <c r="AE63" s="200">
        <v>0</v>
      </c>
      <c r="AF63" s="200">
        <v>0</v>
      </c>
      <c r="AG63" s="200">
        <v>43.39</v>
      </c>
      <c r="AH63" s="200">
        <v>0</v>
      </c>
      <c r="AI63" s="200">
        <v>10.45</v>
      </c>
      <c r="AJ63" s="200">
        <v>0</v>
      </c>
      <c r="AK63" s="200">
        <v>10.44</v>
      </c>
      <c r="AL63" s="200">
        <v>0</v>
      </c>
      <c r="AM63" s="200">
        <v>0</v>
      </c>
      <c r="AN63" s="200">
        <v>0</v>
      </c>
      <c r="AO63" s="200">
        <v>141.75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3.73</v>
      </c>
      <c r="D64" s="200">
        <v>7.47</v>
      </c>
      <c r="E64" s="200">
        <v>0</v>
      </c>
      <c r="F64" s="200">
        <v>0</v>
      </c>
      <c r="G64" s="200">
        <v>18.100000000000001</v>
      </c>
      <c r="H64" s="200">
        <v>0</v>
      </c>
      <c r="I64" s="200">
        <v>0</v>
      </c>
      <c r="J64" s="200">
        <v>11.69</v>
      </c>
      <c r="K64" s="200">
        <v>77.61</v>
      </c>
      <c r="L64" s="200">
        <v>20.39</v>
      </c>
      <c r="M64" s="200">
        <v>0</v>
      </c>
      <c r="N64" s="200">
        <v>1.1299999999999999</v>
      </c>
      <c r="O64" s="200">
        <v>0.94</v>
      </c>
      <c r="P64" s="200">
        <v>2.29</v>
      </c>
      <c r="Q64" s="200">
        <v>0.84</v>
      </c>
      <c r="R64" s="200">
        <v>5</v>
      </c>
      <c r="S64" s="200">
        <v>2.85</v>
      </c>
      <c r="T64" s="200">
        <v>0</v>
      </c>
      <c r="U64" s="200">
        <v>12.38</v>
      </c>
      <c r="V64" s="200">
        <v>0.2</v>
      </c>
      <c r="W64" s="200">
        <v>0.44</v>
      </c>
      <c r="X64" s="200">
        <v>1.2</v>
      </c>
      <c r="Y64" s="200">
        <v>0</v>
      </c>
      <c r="Z64" s="200">
        <v>36.03</v>
      </c>
      <c r="AA64" s="200">
        <v>11.36</v>
      </c>
      <c r="AB64" s="200">
        <v>0</v>
      </c>
      <c r="AC64" s="200">
        <v>1.1000000000000001</v>
      </c>
      <c r="AD64" s="200">
        <v>11.37</v>
      </c>
      <c r="AE64" s="200">
        <v>0</v>
      </c>
      <c r="AF64" s="200">
        <v>0</v>
      </c>
      <c r="AG64" s="200">
        <v>43.39</v>
      </c>
      <c r="AH64" s="200">
        <v>0</v>
      </c>
      <c r="AI64" s="200">
        <v>10.45</v>
      </c>
      <c r="AJ64" s="200">
        <v>0</v>
      </c>
      <c r="AK64" s="200">
        <v>10.44</v>
      </c>
      <c r="AL64" s="200">
        <v>0</v>
      </c>
      <c r="AM64" s="200">
        <v>0</v>
      </c>
      <c r="AN64" s="200">
        <v>0</v>
      </c>
      <c r="AO64" s="200">
        <v>141.75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3.73</v>
      </c>
      <c r="D65" s="200">
        <v>7.47</v>
      </c>
      <c r="E65" s="200">
        <v>0</v>
      </c>
      <c r="F65" s="200">
        <v>0</v>
      </c>
      <c r="G65" s="200">
        <v>18.100000000000001</v>
      </c>
      <c r="H65" s="200">
        <v>0</v>
      </c>
      <c r="I65" s="200">
        <v>0</v>
      </c>
      <c r="J65" s="200">
        <v>11.69</v>
      </c>
      <c r="K65" s="200">
        <v>77.61</v>
      </c>
      <c r="L65" s="200">
        <v>20.39</v>
      </c>
      <c r="M65" s="200">
        <v>0</v>
      </c>
      <c r="N65" s="200">
        <v>1.1299999999999999</v>
      </c>
      <c r="O65" s="200">
        <v>0.94</v>
      </c>
      <c r="P65" s="200">
        <v>2.29</v>
      </c>
      <c r="Q65" s="200">
        <v>0.84</v>
      </c>
      <c r="R65" s="200">
        <v>5</v>
      </c>
      <c r="S65" s="200">
        <v>2.85</v>
      </c>
      <c r="T65" s="200">
        <v>0</v>
      </c>
      <c r="U65" s="200">
        <v>12.38</v>
      </c>
      <c r="V65" s="200">
        <v>0.2</v>
      </c>
      <c r="W65" s="200">
        <v>0.44</v>
      </c>
      <c r="X65" s="200">
        <v>1.2</v>
      </c>
      <c r="Y65" s="200">
        <v>0</v>
      </c>
      <c r="Z65" s="200">
        <v>36.03</v>
      </c>
      <c r="AA65" s="200">
        <v>11.36</v>
      </c>
      <c r="AB65" s="200">
        <v>0</v>
      </c>
      <c r="AC65" s="200">
        <v>1.1000000000000001</v>
      </c>
      <c r="AD65" s="200">
        <v>11.37</v>
      </c>
      <c r="AE65" s="200">
        <v>0</v>
      </c>
      <c r="AF65" s="200">
        <v>0</v>
      </c>
      <c r="AG65" s="200">
        <v>43.39</v>
      </c>
      <c r="AH65" s="200">
        <v>0</v>
      </c>
      <c r="AI65" s="200">
        <v>10.45</v>
      </c>
      <c r="AJ65" s="200">
        <v>0</v>
      </c>
      <c r="AK65" s="200">
        <v>10.44</v>
      </c>
      <c r="AL65" s="200">
        <v>0</v>
      </c>
      <c r="AM65" s="200">
        <v>0</v>
      </c>
      <c r="AN65" s="200">
        <v>0</v>
      </c>
      <c r="AO65" s="200">
        <v>141.75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3.73</v>
      </c>
      <c r="D66" s="200">
        <v>7.47</v>
      </c>
      <c r="E66" s="200">
        <v>0</v>
      </c>
      <c r="F66" s="200">
        <v>0</v>
      </c>
      <c r="G66" s="200">
        <v>18.100000000000001</v>
      </c>
      <c r="H66" s="200">
        <v>0</v>
      </c>
      <c r="I66" s="200">
        <v>0</v>
      </c>
      <c r="J66" s="200">
        <v>11.69</v>
      </c>
      <c r="K66" s="200">
        <v>77.61</v>
      </c>
      <c r="L66" s="200">
        <v>21.68</v>
      </c>
      <c r="M66" s="200">
        <v>0</v>
      </c>
      <c r="N66" s="200">
        <v>1.1299999999999999</v>
      </c>
      <c r="O66" s="200">
        <v>0.94</v>
      </c>
      <c r="P66" s="200">
        <v>2.29</v>
      </c>
      <c r="Q66" s="200">
        <v>0.84</v>
      </c>
      <c r="R66" s="200">
        <v>5</v>
      </c>
      <c r="S66" s="200">
        <v>2.85</v>
      </c>
      <c r="T66" s="200">
        <v>0</v>
      </c>
      <c r="U66" s="200">
        <v>12.38</v>
      </c>
      <c r="V66" s="200">
        <v>0.2</v>
      </c>
      <c r="W66" s="200">
        <v>0.44</v>
      </c>
      <c r="X66" s="200">
        <v>1.2</v>
      </c>
      <c r="Y66" s="200">
        <v>0</v>
      </c>
      <c r="Z66" s="200">
        <v>36.03</v>
      </c>
      <c r="AA66" s="200">
        <v>11.36</v>
      </c>
      <c r="AB66" s="200">
        <v>0</v>
      </c>
      <c r="AC66" s="200">
        <v>1.1000000000000001</v>
      </c>
      <c r="AD66" s="200">
        <v>11.37</v>
      </c>
      <c r="AE66" s="200">
        <v>0</v>
      </c>
      <c r="AF66" s="200">
        <v>0</v>
      </c>
      <c r="AG66" s="200">
        <v>43.39</v>
      </c>
      <c r="AH66" s="200">
        <v>0</v>
      </c>
      <c r="AI66" s="200">
        <v>10.45</v>
      </c>
      <c r="AJ66" s="200">
        <v>0</v>
      </c>
      <c r="AK66" s="200">
        <v>10.44</v>
      </c>
      <c r="AL66" s="200">
        <v>0</v>
      </c>
      <c r="AM66" s="200">
        <v>0</v>
      </c>
      <c r="AN66" s="200">
        <v>0</v>
      </c>
      <c r="AO66" s="200">
        <v>141.75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3.73</v>
      </c>
      <c r="D67" s="200">
        <v>7.47</v>
      </c>
      <c r="E67" s="200">
        <v>0</v>
      </c>
      <c r="F67" s="200">
        <v>0</v>
      </c>
      <c r="G67" s="200">
        <v>18.100000000000001</v>
      </c>
      <c r="H67" s="200">
        <v>0</v>
      </c>
      <c r="I67" s="200">
        <v>0</v>
      </c>
      <c r="J67" s="200">
        <v>11.69</v>
      </c>
      <c r="K67" s="200">
        <v>77.61</v>
      </c>
      <c r="L67" s="200">
        <v>20.39</v>
      </c>
      <c r="M67" s="200">
        <v>0</v>
      </c>
      <c r="N67" s="200">
        <v>1.1299999999999999</v>
      </c>
      <c r="O67" s="200">
        <v>0.94</v>
      </c>
      <c r="P67" s="200">
        <v>2.29</v>
      </c>
      <c r="Q67" s="200">
        <v>0.84</v>
      </c>
      <c r="R67" s="200">
        <v>5</v>
      </c>
      <c r="S67" s="200">
        <v>2.85</v>
      </c>
      <c r="T67" s="200">
        <v>0</v>
      </c>
      <c r="U67" s="200">
        <v>12.38</v>
      </c>
      <c r="V67" s="200">
        <v>0.2</v>
      </c>
      <c r="W67" s="200">
        <v>0.44</v>
      </c>
      <c r="X67" s="200">
        <v>1.2</v>
      </c>
      <c r="Y67" s="200">
        <v>0</v>
      </c>
      <c r="Z67" s="200">
        <v>36.03</v>
      </c>
      <c r="AA67" s="200">
        <v>11.36</v>
      </c>
      <c r="AB67" s="200">
        <v>0</v>
      </c>
      <c r="AC67" s="200">
        <v>1.1000000000000001</v>
      </c>
      <c r="AD67" s="200">
        <v>11.37</v>
      </c>
      <c r="AE67" s="200">
        <v>0</v>
      </c>
      <c r="AF67" s="200">
        <v>0</v>
      </c>
      <c r="AG67" s="200">
        <v>43.39</v>
      </c>
      <c r="AH67" s="200">
        <v>0</v>
      </c>
      <c r="AI67" s="200">
        <v>10.45</v>
      </c>
      <c r="AJ67" s="200">
        <v>0</v>
      </c>
      <c r="AK67" s="200">
        <v>10.44</v>
      </c>
      <c r="AL67" s="200">
        <v>0</v>
      </c>
      <c r="AM67" s="200">
        <v>0</v>
      </c>
      <c r="AN67" s="200">
        <v>0</v>
      </c>
      <c r="AO67" s="200">
        <v>141.75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3.73</v>
      </c>
      <c r="D68" s="200">
        <v>7.47</v>
      </c>
      <c r="E68" s="200">
        <v>0</v>
      </c>
      <c r="F68" s="200">
        <v>0</v>
      </c>
      <c r="G68" s="200">
        <v>18.100000000000001</v>
      </c>
      <c r="H68" s="200">
        <v>0</v>
      </c>
      <c r="I68" s="200">
        <v>0</v>
      </c>
      <c r="J68" s="200">
        <v>11.69</v>
      </c>
      <c r="K68" s="200">
        <v>77.61</v>
      </c>
      <c r="L68" s="200">
        <v>20.39</v>
      </c>
      <c r="M68" s="200">
        <v>0</v>
      </c>
      <c r="N68" s="200">
        <v>1.1299999999999999</v>
      </c>
      <c r="O68" s="200">
        <v>0.94</v>
      </c>
      <c r="P68" s="200">
        <v>2.29</v>
      </c>
      <c r="Q68" s="200">
        <v>0.84</v>
      </c>
      <c r="R68" s="200">
        <v>5</v>
      </c>
      <c r="S68" s="200">
        <v>2.85</v>
      </c>
      <c r="T68" s="200">
        <v>0</v>
      </c>
      <c r="U68" s="200">
        <v>12.38</v>
      </c>
      <c r="V68" s="200">
        <v>0.2</v>
      </c>
      <c r="W68" s="200">
        <v>0.44</v>
      </c>
      <c r="X68" s="200">
        <v>1.2</v>
      </c>
      <c r="Y68" s="200">
        <v>0</v>
      </c>
      <c r="Z68" s="200">
        <v>27.36</v>
      </c>
      <c r="AA68" s="200">
        <v>11.36</v>
      </c>
      <c r="AB68" s="200">
        <v>0</v>
      </c>
      <c r="AC68" s="200">
        <v>1.1000000000000001</v>
      </c>
      <c r="AD68" s="200">
        <v>11.37</v>
      </c>
      <c r="AE68" s="200">
        <v>0</v>
      </c>
      <c r="AF68" s="200">
        <v>0</v>
      </c>
      <c r="AG68" s="200">
        <v>43.39</v>
      </c>
      <c r="AH68" s="200">
        <v>0</v>
      </c>
      <c r="AI68" s="200">
        <v>10.45</v>
      </c>
      <c r="AJ68" s="200">
        <v>0</v>
      </c>
      <c r="AK68" s="200">
        <v>10.44</v>
      </c>
      <c r="AL68" s="200">
        <v>0</v>
      </c>
      <c r="AM68" s="200">
        <v>0</v>
      </c>
      <c r="AN68" s="200">
        <v>0</v>
      </c>
      <c r="AO68" s="200">
        <v>141.75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3.73</v>
      </c>
      <c r="D69" s="200">
        <v>7.47</v>
      </c>
      <c r="E69" s="200">
        <v>0</v>
      </c>
      <c r="F69" s="200">
        <v>0</v>
      </c>
      <c r="G69" s="200">
        <v>18.100000000000001</v>
      </c>
      <c r="H69" s="200">
        <v>0</v>
      </c>
      <c r="I69" s="200">
        <v>0</v>
      </c>
      <c r="J69" s="200">
        <v>11.69</v>
      </c>
      <c r="K69" s="200">
        <v>77.61</v>
      </c>
      <c r="L69" s="200">
        <v>20.43</v>
      </c>
      <c r="M69" s="200">
        <v>0</v>
      </c>
      <c r="N69" s="200">
        <v>1.1299999999999999</v>
      </c>
      <c r="O69" s="200">
        <v>0.94</v>
      </c>
      <c r="P69" s="200">
        <v>2.29</v>
      </c>
      <c r="Q69" s="200">
        <v>0.84</v>
      </c>
      <c r="R69" s="200">
        <v>5</v>
      </c>
      <c r="S69" s="200">
        <v>2.85</v>
      </c>
      <c r="T69" s="200">
        <v>0</v>
      </c>
      <c r="U69" s="200">
        <v>12.38</v>
      </c>
      <c r="V69" s="200">
        <v>0.2</v>
      </c>
      <c r="W69" s="200">
        <v>0.44</v>
      </c>
      <c r="X69" s="200">
        <v>1.2</v>
      </c>
      <c r="Y69" s="200">
        <v>0</v>
      </c>
      <c r="Z69" s="200">
        <v>12.17</v>
      </c>
      <c r="AA69" s="200">
        <v>11.36</v>
      </c>
      <c r="AB69" s="200">
        <v>0</v>
      </c>
      <c r="AC69" s="200">
        <v>1.1000000000000001</v>
      </c>
      <c r="AD69" s="200">
        <v>11.37</v>
      </c>
      <c r="AE69" s="200">
        <v>0</v>
      </c>
      <c r="AF69" s="200">
        <v>0</v>
      </c>
      <c r="AG69" s="200">
        <v>43.39</v>
      </c>
      <c r="AH69" s="200">
        <v>0</v>
      </c>
      <c r="AI69" s="200">
        <v>10.45</v>
      </c>
      <c r="AJ69" s="200">
        <v>0</v>
      </c>
      <c r="AK69" s="200">
        <v>12.6</v>
      </c>
      <c r="AL69" s="200">
        <v>0</v>
      </c>
      <c r="AM69" s="200">
        <v>0</v>
      </c>
      <c r="AN69" s="200">
        <v>0</v>
      </c>
      <c r="AO69" s="200">
        <v>141.75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3.73</v>
      </c>
      <c r="D70" s="200">
        <v>7.47</v>
      </c>
      <c r="E70" s="200">
        <v>0</v>
      </c>
      <c r="F70" s="200">
        <v>0</v>
      </c>
      <c r="G70" s="200">
        <v>18.100000000000001</v>
      </c>
      <c r="H70" s="200">
        <v>0</v>
      </c>
      <c r="I70" s="200">
        <v>0</v>
      </c>
      <c r="J70" s="200">
        <v>11.69</v>
      </c>
      <c r="K70" s="200">
        <v>77.61</v>
      </c>
      <c r="L70" s="200">
        <v>20.65</v>
      </c>
      <c r="M70" s="200">
        <v>0</v>
      </c>
      <c r="N70" s="200">
        <v>1.1299999999999999</v>
      </c>
      <c r="O70" s="200">
        <v>0.94</v>
      </c>
      <c r="P70" s="200">
        <v>2.29</v>
      </c>
      <c r="Q70" s="200">
        <v>0.84</v>
      </c>
      <c r="R70" s="200">
        <v>4.99</v>
      </c>
      <c r="S70" s="200">
        <v>3.09</v>
      </c>
      <c r="T70" s="200">
        <v>0</v>
      </c>
      <c r="U70" s="200">
        <v>12.38</v>
      </c>
      <c r="V70" s="200">
        <v>0.2</v>
      </c>
      <c r="W70" s="200">
        <v>0.44</v>
      </c>
      <c r="X70" s="200">
        <v>1.2</v>
      </c>
      <c r="Y70" s="200">
        <v>0</v>
      </c>
      <c r="Z70" s="200">
        <v>2.64</v>
      </c>
      <c r="AA70" s="200">
        <v>11.45</v>
      </c>
      <c r="AB70" s="200">
        <v>0</v>
      </c>
      <c r="AC70" s="200">
        <v>1.1000000000000001</v>
      </c>
      <c r="AD70" s="200">
        <v>11.37</v>
      </c>
      <c r="AE70" s="200">
        <v>0</v>
      </c>
      <c r="AF70" s="200">
        <v>0</v>
      </c>
      <c r="AG70" s="200">
        <v>43.39</v>
      </c>
      <c r="AH70" s="200">
        <v>0</v>
      </c>
      <c r="AI70" s="200">
        <v>10.45</v>
      </c>
      <c r="AJ70" s="200">
        <v>0</v>
      </c>
      <c r="AK70" s="200">
        <v>12.6</v>
      </c>
      <c r="AL70" s="200">
        <v>0</v>
      </c>
      <c r="AM70" s="200">
        <v>0</v>
      </c>
      <c r="AN70" s="200">
        <v>0</v>
      </c>
      <c r="AO70" s="200">
        <v>141.75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3.73</v>
      </c>
      <c r="D71" s="200">
        <v>7.47</v>
      </c>
      <c r="E71" s="200">
        <v>0</v>
      </c>
      <c r="F71" s="200">
        <v>0</v>
      </c>
      <c r="G71" s="200">
        <v>18.100000000000001</v>
      </c>
      <c r="H71" s="200">
        <v>0</v>
      </c>
      <c r="I71" s="200">
        <v>0</v>
      </c>
      <c r="J71" s="200">
        <v>11.69</v>
      </c>
      <c r="K71" s="200">
        <v>77.61</v>
      </c>
      <c r="L71" s="200">
        <v>20.39</v>
      </c>
      <c r="M71" s="200">
        <v>0</v>
      </c>
      <c r="N71" s="200">
        <v>1.1299999999999999</v>
      </c>
      <c r="O71" s="200">
        <v>0.94</v>
      </c>
      <c r="P71" s="200">
        <v>2.29</v>
      </c>
      <c r="Q71" s="200">
        <v>0.1</v>
      </c>
      <c r="R71" s="200">
        <v>0.4</v>
      </c>
      <c r="S71" s="200">
        <v>0.26</v>
      </c>
      <c r="T71" s="200">
        <v>0</v>
      </c>
      <c r="U71" s="200">
        <v>12.38</v>
      </c>
      <c r="V71" s="200">
        <v>0.2</v>
      </c>
      <c r="W71" s="200">
        <v>0.44</v>
      </c>
      <c r="X71" s="200">
        <v>1.2</v>
      </c>
      <c r="Y71" s="200">
        <v>0</v>
      </c>
      <c r="Z71" s="200">
        <v>2.64</v>
      </c>
      <c r="AA71" s="200">
        <v>0.86</v>
      </c>
      <c r="AB71" s="200">
        <v>0</v>
      </c>
      <c r="AC71" s="200">
        <v>1.1000000000000001</v>
      </c>
      <c r="AD71" s="200">
        <v>11.37</v>
      </c>
      <c r="AE71" s="200">
        <v>0</v>
      </c>
      <c r="AF71" s="200">
        <v>0</v>
      </c>
      <c r="AG71" s="200">
        <v>43.39</v>
      </c>
      <c r="AH71" s="200">
        <v>0</v>
      </c>
      <c r="AI71" s="200">
        <v>10.45</v>
      </c>
      <c r="AJ71" s="200">
        <v>0</v>
      </c>
      <c r="AK71" s="200">
        <v>12.6</v>
      </c>
      <c r="AL71" s="200">
        <v>0</v>
      </c>
      <c r="AM71" s="200">
        <v>0</v>
      </c>
      <c r="AN71" s="200">
        <v>0</v>
      </c>
      <c r="AO71" s="200">
        <v>141.75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3.73</v>
      </c>
      <c r="D72" s="200">
        <v>7.47</v>
      </c>
      <c r="E72" s="200">
        <v>0</v>
      </c>
      <c r="F72" s="200">
        <v>0</v>
      </c>
      <c r="G72" s="200">
        <v>18.100000000000001</v>
      </c>
      <c r="H72" s="200">
        <v>0</v>
      </c>
      <c r="I72" s="200">
        <v>0</v>
      </c>
      <c r="J72" s="200">
        <v>11.69</v>
      </c>
      <c r="K72" s="200">
        <v>77.61</v>
      </c>
      <c r="L72" s="200">
        <v>20.39</v>
      </c>
      <c r="M72" s="200">
        <v>0</v>
      </c>
      <c r="N72" s="200">
        <v>1.1299999999999999</v>
      </c>
      <c r="O72" s="200">
        <v>0.94</v>
      </c>
      <c r="P72" s="200">
        <v>2.29</v>
      </c>
      <c r="Q72" s="200">
        <v>0.1</v>
      </c>
      <c r="R72" s="200">
        <v>0.4</v>
      </c>
      <c r="S72" s="200">
        <v>0.25</v>
      </c>
      <c r="T72" s="200">
        <v>0</v>
      </c>
      <c r="U72" s="200">
        <v>12.38</v>
      </c>
      <c r="V72" s="200">
        <v>0.2</v>
      </c>
      <c r="W72" s="200">
        <v>0.44</v>
      </c>
      <c r="X72" s="200">
        <v>1.2</v>
      </c>
      <c r="Y72" s="200">
        <v>0</v>
      </c>
      <c r="Z72" s="200">
        <v>2.64</v>
      </c>
      <c r="AA72" s="200">
        <v>0.86</v>
      </c>
      <c r="AB72" s="200">
        <v>0</v>
      </c>
      <c r="AC72" s="200">
        <v>1.1000000000000001</v>
      </c>
      <c r="AD72" s="200">
        <v>11.37</v>
      </c>
      <c r="AE72" s="200">
        <v>0</v>
      </c>
      <c r="AF72" s="200">
        <v>0</v>
      </c>
      <c r="AG72" s="200">
        <v>43.39</v>
      </c>
      <c r="AH72" s="200">
        <v>0</v>
      </c>
      <c r="AI72" s="200">
        <v>10.45</v>
      </c>
      <c r="AJ72" s="200">
        <v>0</v>
      </c>
      <c r="AK72" s="200">
        <v>12.6</v>
      </c>
      <c r="AL72" s="200">
        <v>0</v>
      </c>
      <c r="AM72" s="200">
        <v>0</v>
      </c>
      <c r="AN72" s="200">
        <v>0</v>
      </c>
      <c r="AO72" s="200">
        <v>141.75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3.73</v>
      </c>
      <c r="D73" s="200">
        <v>7.47</v>
      </c>
      <c r="E73" s="200">
        <v>0</v>
      </c>
      <c r="F73" s="200">
        <v>0</v>
      </c>
      <c r="G73" s="200">
        <v>18.100000000000001</v>
      </c>
      <c r="H73" s="200">
        <v>0</v>
      </c>
      <c r="I73" s="200">
        <v>0</v>
      </c>
      <c r="J73" s="200">
        <v>11.69</v>
      </c>
      <c r="K73" s="200">
        <v>77.61</v>
      </c>
      <c r="L73" s="200">
        <v>20.39</v>
      </c>
      <c r="M73" s="200">
        <v>0</v>
      </c>
      <c r="N73" s="200">
        <v>1.1299999999999999</v>
      </c>
      <c r="O73" s="200">
        <v>0.94</v>
      </c>
      <c r="P73" s="200">
        <v>2.29</v>
      </c>
      <c r="Q73" s="200">
        <v>0.1</v>
      </c>
      <c r="R73" s="200">
        <v>0.4</v>
      </c>
      <c r="S73" s="200">
        <v>0.25</v>
      </c>
      <c r="T73" s="200">
        <v>0</v>
      </c>
      <c r="U73" s="200">
        <v>12.38</v>
      </c>
      <c r="V73" s="200">
        <v>0.2</v>
      </c>
      <c r="W73" s="200">
        <v>0.44</v>
      </c>
      <c r="X73" s="200">
        <v>1.2</v>
      </c>
      <c r="Y73" s="200">
        <v>0</v>
      </c>
      <c r="Z73" s="200">
        <v>2.64</v>
      </c>
      <c r="AA73" s="200">
        <v>0.86</v>
      </c>
      <c r="AB73" s="200">
        <v>0</v>
      </c>
      <c r="AC73" s="200">
        <v>1.1000000000000001</v>
      </c>
      <c r="AD73" s="200">
        <v>11.37</v>
      </c>
      <c r="AE73" s="200">
        <v>0</v>
      </c>
      <c r="AF73" s="200">
        <v>0</v>
      </c>
      <c r="AG73" s="200">
        <v>43.39</v>
      </c>
      <c r="AH73" s="200">
        <v>0</v>
      </c>
      <c r="AI73" s="200">
        <v>10.45</v>
      </c>
      <c r="AJ73" s="200">
        <v>0</v>
      </c>
      <c r="AK73" s="200">
        <v>12.6</v>
      </c>
      <c r="AL73" s="200">
        <v>0</v>
      </c>
      <c r="AM73" s="200">
        <v>0</v>
      </c>
      <c r="AN73" s="200">
        <v>0</v>
      </c>
      <c r="AO73" s="200">
        <v>141.75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3.73</v>
      </c>
      <c r="D74" s="200">
        <v>7.47</v>
      </c>
      <c r="E74" s="200">
        <v>0</v>
      </c>
      <c r="F74" s="200">
        <v>0</v>
      </c>
      <c r="G74" s="200">
        <v>18.100000000000001</v>
      </c>
      <c r="H74" s="200">
        <v>0</v>
      </c>
      <c r="I74" s="200">
        <v>0</v>
      </c>
      <c r="J74" s="200">
        <v>11.69</v>
      </c>
      <c r="K74" s="200">
        <v>6.1</v>
      </c>
      <c r="L74" s="200">
        <v>2.83</v>
      </c>
      <c r="M74" s="200">
        <v>0</v>
      </c>
      <c r="N74" s="200">
        <v>1.1299999999999999</v>
      </c>
      <c r="O74" s="200">
        <v>0.94</v>
      </c>
      <c r="P74" s="200">
        <v>2.29</v>
      </c>
      <c r="Q74" s="200">
        <v>0.1</v>
      </c>
      <c r="R74" s="200">
        <v>0.4</v>
      </c>
      <c r="S74" s="200">
        <v>0.25</v>
      </c>
      <c r="T74" s="200">
        <v>0</v>
      </c>
      <c r="U74" s="200">
        <v>12.38</v>
      </c>
      <c r="V74" s="200">
        <v>0.2</v>
      </c>
      <c r="W74" s="200">
        <v>0.44</v>
      </c>
      <c r="X74" s="200">
        <v>1.2</v>
      </c>
      <c r="Y74" s="200">
        <v>0</v>
      </c>
      <c r="Z74" s="200">
        <v>2.64</v>
      </c>
      <c r="AA74" s="200">
        <v>0.86</v>
      </c>
      <c r="AB74" s="200">
        <v>0</v>
      </c>
      <c r="AC74" s="200">
        <v>1.1000000000000001</v>
      </c>
      <c r="AD74" s="200">
        <v>11.37</v>
      </c>
      <c r="AE74" s="200">
        <v>0</v>
      </c>
      <c r="AF74" s="200">
        <v>0</v>
      </c>
      <c r="AG74" s="200">
        <v>43.39</v>
      </c>
      <c r="AH74" s="200">
        <v>0</v>
      </c>
      <c r="AI74" s="200">
        <v>10.45</v>
      </c>
      <c r="AJ74" s="200">
        <v>0</v>
      </c>
      <c r="AK74" s="200">
        <v>7.6</v>
      </c>
      <c r="AL74" s="200">
        <v>0</v>
      </c>
      <c r="AM74" s="200">
        <v>0</v>
      </c>
      <c r="AN74" s="200">
        <v>0</v>
      </c>
      <c r="AO74" s="200">
        <v>141.75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3.87</v>
      </c>
      <c r="D75" s="200">
        <v>7.47</v>
      </c>
      <c r="E75" s="200">
        <v>0</v>
      </c>
      <c r="F75" s="200">
        <v>0</v>
      </c>
      <c r="G75" s="200">
        <v>18.100000000000001</v>
      </c>
      <c r="H75" s="200">
        <v>0</v>
      </c>
      <c r="I75" s="200">
        <v>0</v>
      </c>
      <c r="J75" s="200">
        <v>11.69</v>
      </c>
      <c r="K75" s="200">
        <v>6.1</v>
      </c>
      <c r="L75" s="200">
        <v>1.63</v>
      </c>
      <c r="M75" s="200">
        <v>0</v>
      </c>
      <c r="N75" s="200">
        <v>1.1299999999999999</v>
      </c>
      <c r="O75" s="200">
        <v>0.94</v>
      </c>
      <c r="P75" s="200">
        <v>2.29</v>
      </c>
      <c r="Q75" s="200">
        <v>0.1</v>
      </c>
      <c r="R75" s="200">
        <v>0.4</v>
      </c>
      <c r="S75" s="200">
        <v>0.25</v>
      </c>
      <c r="T75" s="200">
        <v>0</v>
      </c>
      <c r="U75" s="200">
        <v>12.38</v>
      </c>
      <c r="V75" s="200">
        <v>0.2</v>
      </c>
      <c r="W75" s="200">
        <v>0.44</v>
      </c>
      <c r="X75" s="200">
        <v>1.2</v>
      </c>
      <c r="Y75" s="200">
        <v>0</v>
      </c>
      <c r="Z75" s="200">
        <v>2.64</v>
      </c>
      <c r="AA75" s="200">
        <v>0.86</v>
      </c>
      <c r="AB75" s="200">
        <v>0</v>
      </c>
      <c r="AC75" s="200">
        <v>1.1000000000000001</v>
      </c>
      <c r="AD75" s="200">
        <v>11.37</v>
      </c>
      <c r="AE75" s="200">
        <v>0</v>
      </c>
      <c r="AF75" s="200">
        <v>0</v>
      </c>
      <c r="AG75" s="200">
        <v>43.39</v>
      </c>
      <c r="AH75" s="200">
        <v>0</v>
      </c>
      <c r="AI75" s="200">
        <v>10.45</v>
      </c>
      <c r="AJ75" s="200">
        <v>0</v>
      </c>
      <c r="AK75" s="200">
        <v>7.6</v>
      </c>
      <c r="AL75" s="200">
        <v>0</v>
      </c>
      <c r="AM75" s="200">
        <v>0</v>
      </c>
      <c r="AN75" s="200">
        <v>0</v>
      </c>
      <c r="AO75" s="200">
        <v>141.75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3.87</v>
      </c>
      <c r="D76" s="200">
        <v>7.47</v>
      </c>
      <c r="E76" s="200">
        <v>0</v>
      </c>
      <c r="F76" s="200">
        <v>0</v>
      </c>
      <c r="G76" s="200">
        <v>18.100000000000001</v>
      </c>
      <c r="H76" s="200">
        <v>0</v>
      </c>
      <c r="I76" s="200">
        <v>0</v>
      </c>
      <c r="J76" s="200">
        <v>11.69</v>
      </c>
      <c r="K76" s="200">
        <v>6.1</v>
      </c>
      <c r="L76" s="200">
        <v>1.63</v>
      </c>
      <c r="M76" s="200">
        <v>0</v>
      </c>
      <c r="N76" s="200">
        <v>1.1299999999999999</v>
      </c>
      <c r="O76" s="200">
        <v>0.94</v>
      </c>
      <c r="P76" s="200">
        <v>2.29</v>
      </c>
      <c r="Q76" s="200">
        <v>0.1</v>
      </c>
      <c r="R76" s="200">
        <v>0.4</v>
      </c>
      <c r="S76" s="200">
        <v>0.25</v>
      </c>
      <c r="T76" s="200">
        <v>0</v>
      </c>
      <c r="U76" s="200">
        <v>12.38</v>
      </c>
      <c r="V76" s="200">
        <v>0.2</v>
      </c>
      <c r="W76" s="200">
        <v>0.44</v>
      </c>
      <c r="X76" s="200">
        <v>1.2</v>
      </c>
      <c r="Y76" s="200">
        <v>0</v>
      </c>
      <c r="Z76" s="200">
        <v>2.64</v>
      </c>
      <c r="AA76" s="200">
        <v>0.86</v>
      </c>
      <c r="AB76" s="200">
        <v>0</v>
      </c>
      <c r="AC76" s="200">
        <v>1.1000000000000001</v>
      </c>
      <c r="AD76" s="200">
        <v>11.37</v>
      </c>
      <c r="AE76" s="200">
        <v>0</v>
      </c>
      <c r="AF76" s="200">
        <v>0</v>
      </c>
      <c r="AG76" s="200">
        <v>43.39</v>
      </c>
      <c r="AH76" s="200">
        <v>0</v>
      </c>
      <c r="AI76" s="200">
        <v>10.45</v>
      </c>
      <c r="AJ76" s="200">
        <v>0</v>
      </c>
      <c r="AK76" s="200">
        <v>7.6</v>
      </c>
      <c r="AL76" s="200">
        <v>0</v>
      </c>
      <c r="AM76" s="200">
        <v>0</v>
      </c>
      <c r="AN76" s="200">
        <v>0</v>
      </c>
      <c r="AO76" s="200">
        <v>141.75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3.87</v>
      </c>
      <c r="D77" s="200">
        <v>7.47</v>
      </c>
      <c r="E77" s="200">
        <v>0</v>
      </c>
      <c r="F77" s="200">
        <v>0</v>
      </c>
      <c r="G77" s="200">
        <v>18.100000000000001</v>
      </c>
      <c r="H77" s="200">
        <v>0</v>
      </c>
      <c r="I77" s="200">
        <v>0</v>
      </c>
      <c r="J77" s="200">
        <v>11.69</v>
      </c>
      <c r="K77" s="200">
        <v>6.1</v>
      </c>
      <c r="L77" s="200">
        <v>1.63</v>
      </c>
      <c r="M77" s="200">
        <v>0</v>
      </c>
      <c r="N77" s="200">
        <v>1.1299999999999999</v>
      </c>
      <c r="O77" s="200">
        <v>0.94</v>
      </c>
      <c r="P77" s="200">
        <v>2.29</v>
      </c>
      <c r="Q77" s="200">
        <v>0.1</v>
      </c>
      <c r="R77" s="200">
        <v>0.4</v>
      </c>
      <c r="S77" s="200">
        <v>0.25</v>
      </c>
      <c r="T77" s="200">
        <v>0</v>
      </c>
      <c r="U77" s="200">
        <v>12.38</v>
      </c>
      <c r="V77" s="200">
        <v>0.2</v>
      </c>
      <c r="W77" s="200">
        <v>0.44</v>
      </c>
      <c r="X77" s="200">
        <v>1.2</v>
      </c>
      <c r="Y77" s="200">
        <v>0</v>
      </c>
      <c r="Z77" s="200">
        <v>2.64</v>
      </c>
      <c r="AA77" s="200">
        <v>0.86</v>
      </c>
      <c r="AB77" s="200">
        <v>0</v>
      </c>
      <c r="AC77" s="200">
        <v>1.1000000000000001</v>
      </c>
      <c r="AD77" s="200">
        <v>11.37</v>
      </c>
      <c r="AE77" s="200">
        <v>0</v>
      </c>
      <c r="AF77" s="200">
        <v>0</v>
      </c>
      <c r="AG77" s="200">
        <v>43.39</v>
      </c>
      <c r="AH77" s="200">
        <v>0</v>
      </c>
      <c r="AI77" s="200">
        <v>10.45</v>
      </c>
      <c r="AJ77" s="200">
        <v>0</v>
      </c>
      <c r="AK77" s="200">
        <v>7.6</v>
      </c>
      <c r="AL77" s="200">
        <v>0</v>
      </c>
      <c r="AM77" s="200">
        <v>0</v>
      </c>
      <c r="AN77" s="200">
        <v>0</v>
      </c>
      <c r="AO77" s="200">
        <v>141.75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3.87</v>
      </c>
      <c r="D78" s="200">
        <v>7.47</v>
      </c>
      <c r="E78" s="200">
        <v>0</v>
      </c>
      <c r="F78" s="200">
        <v>0</v>
      </c>
      <c r="G78" s="200">
        <v>18.100000000000001</v>
      </c>
      <c r="H78" s="200">
        <v>0</v>
      </c>
      <c r="I78" s="200">
        <v>0</v>
      </c>
      <c r="J78" s="200">
        <v>11.69</v>
      </c>
      <c r="K78" s="200">
        <v>6.1</v>
      </c>
      <c r="L78" s="200">
        <v>1.63</v>
      </c>
      <c r="M78" s="200">
        <v>0</v>
      </c>
      <c r="N78" s="200">
        <v>1.1299999999999999</v>
      </c>
      <c r="O78" s="200">
        <v>0.94</v>
      </c>
      <c r="P78" s="200">
        <v>2.29</v>
      </c>
      <c r="Q78" s="200">
        <v>0.1</v>
      </c>
      <c r="R78" s="200">
        <v>0.4</v>
      </c>
      <c r="S78" s="200">
        <v>0.25</v>
      </c>
      <c r="T78" s="200">
        <v>0</v>
      </c>
      <c r="U78" s="200">
        <v>12.38</v>
      </c>
      <c r="V78" s="200">
        <v>0.2</v>
      </c>
      <c r="W78" s="200">
        <v>0.44</v>
      </c>
      <c r="X78" s="200">
        <v>1.2</v>
      </c>
      <c r="Y78" s="200">
        <v>0</v>
      </c>
      <c r="Z78" s="200">
        <v>2.64</v>
      </c>
      <c r="AA78" s="200">
        <v>0.86</v>
      </c>
      <c r="AB78" s="200">
        <v>0</v>
      </c>
      <c r="AC78" s="200">
        <v>1.1000000000000001</v>
      </c>
      <c r="AD78" s="200">
        <v>11.37</v>
      </c>
      <c r="AE78" s="200">
        <v>0</v>
      </c>
      <c r="AF78" s="200">
        <v>0</v>
      </c>
      <c r="AG78" s="200">
        <v>43.39</v>
      </c>
      <c r="AH78" s="200">
        <v>0</v>
      </c>
      <c r="AI78" s="200">
        <v>10.45</v>
      </c>
      <c r="AJ78" s="200">
        <v>0</v>
      </c>
      <c r="AK78" s="200">
        <v>7.6</v>
      </c>
      <c r="AL78" s="200">
        <v>0</v>
      </c>
      <c r="AM78" s="200">
        <v>0</v>
      </c>
      <c r="AN78" s="200">
        <v>0</v>
      </c>
      <c r="AO78" s="200">
        <v>141.75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3.87</v>
      </c>
      <c r="D79" s="200">
        <v>7.47</v>
      </c>
      <c r="E79" s="200">
        <v>0</v>
      </c>
      <c r="F79" s="200">
        <v>0</v>
      </c>
      <c r="G79" s="200">
        <v>18.100000000000001</v>
      </c>
      <c r="H79" s="200">
        <v>0</v>
      </c>
      <c r="I79" s="200">
        <v>0</v>
      </c>
      <c r="J79" s="200">
        <v>11.69</v>
      </c>
      <c r="K79" s="200">
        <v>6.1</v>
      </c>
      <c r="L79" s="200">
        <v>1.63</v>
      </c>
      <c r="M79" s="200">
        <v>0</v>
      </c>
      <c r="N79" s="200">
        <v>1.1299999999999999</v>
      </c>
      <c r="O79" s="200">
        <v>0.94</v>
      </c>
      <c r="P79" s="200">
        <v>2.29</v>
      </c>
      <c r="Q79" s="200">
        <v>0.1</v>
      </c>
      <c r="R79" s="200">
        <v>0.4</v>
      </c>
      <c r="S79" s="200">
        <v>0.25</v>
      </c>
      <c r="T79" s="200">
        <v>0</v>
      </c>
      <c r="U79" s="200">
        <v>12.38</v>
      </c>
      <c r="V79" s="200">
        <v>0.2</v>
      </c>
      <c r="W79" s="200">
        <v>0.44</v>
      </c>
      <c r="X79" s="200">
        <v>1.2</v>
      </c>
      <c r="Y79" s="200">
        <v>0</v>
      </c>
      <c r="Z79" s="200">
        <v>2.64</v>
      </c>
      <c r="AA79" s="200">
        <v>0.86</v>
      </c>
      <c r="AB79" s="200">
        <v>0</v>
      </c>
      <c r="AC79" s="200">
        <v>1.1000000000000001</v>
      </c>
      <c r="AD79" s="200">
        <v>11.37</v>
      </c>
      <c r="AE79" s="200">
        <v>0</v>
      </c>
      <c r="AF79" s="200">
        <v>0</v>
      </c>
      <c r="AG79" s="200">
        <v>43.39</v>
      </c>
      <c r="AH79" s="200">
        <v>0</v>
      </c>
      <c r="AI79" s="200">
        <v>10.45</v>
      </c>
      <c r="AJ79" s="200">
        <v>0</v>
      </c>
      <c r="AK79" s="200">
        <v>7.6</v>
      </c>
      <c r="AL79" s="200">
        <v>0</v>
      </c>
      <c r="AM79" s="200">
        <v>0</v>
      </c>
      <c r="AN79" s="200">
        <v>0</v>
      </c>
      <c r="AO79" s="200">
        <v>141.75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3.87</v>
      </c>
      <c r="D80" s="200">
        <v>7.47</v>
      </c>
      <c r="E80" s="200">
        <v>0</v>
      </c>
      <c r="F80" s="200">
        <v>0</v>
      </c>
      <c r="G80" s="200">
        <v>18.100000000000001</v>
      </c>
      <c r="H80" s="200">
        <v>0</v>
      </c>
      <c r="I80" s="200">
        <v>0</v>
      </c>
      <c r="J80" s="200">
        <v>11.69</v>
      </c>
      <c r="K80" s="200">
        <v>6.1</v>
      </c>
      <c r="L80" s="200">
        <v>1.63</v>
      </c>
      <c r="M80" s="200">
        <v>0</v>
      </c>
      <c r="N80" s="200">
        <v>1.1299999999999999</v>
      </c>
      <c r="O80" s="200">
        <v>0.94</v>
      </c>
      <c r="P80" s="200">
        <v>2.29</v>
      </c>
      <c r="Q80" s="200">
        <v>0.1</v>
      </c>
      <c r="R80" s="200">
        <v>0.4</v>
      </c>
      <c r="S80" s="200">
        <v>0.25</v>
      </c>
      <c r="T80" s="200">
        <v>0</v>
      </c>
      <c r="U80" s="200">
        <v>12.38</v>
      </c>
      <c r="V80" s="200">
        <v>0.2</v>
      </c>
      <c r="W80" s="200">
        <v>0.44</v>
      </c>
      <c r="X80" s="200">
        <v>1.2</v>
      </c>
      <c r="Y80" s="200">
        <v>0</v>
      </c>
      <c r="Z80" s="200">
        <v>2.64</v>
      </c>
      <c r="AA80" s="200">
        <v>0.86</v>
      </c>
      <c r="AB80" s="200">
        <v>0</v>
      </c>
      <c r="AC80" s="200">
        <v>1.1000000000000001</v>
      </c>
      <c r="AD80" s="200">
        <v>11.37</v>
      </c>
      <c r="AE80" s="200">
        <v>0</v>
      </c>
      <c r="AF80" s="200">
        <v>0</v>
      </c>
      <c r="AG80" s="200">
        <v>43.39</v>
      </c>
      <c r="AH80" s="200">
        <v>0</v>
      </c>
      <c r="AI80" s="200">
        <v>10.45</v>
      </c>
      <c r="AJ80" s="200">
        <v>0</v>
      </c>
      <c r="AK80" s="200">
        <v>7.6</v>
      </c>
      <c r="AL80" s="200">
        <v>0</v>
      </c>
      <c r="AM80" s="200">
        <v>0</v>
      </c>
      <c r="AN80" s="200">
        <v>0</v>
      </c>
      <c r="AO80" s="200">
        <v>141.75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3.87</v>
      </c>
      <c r="D81" s="200">
        <v>7.47</v>
      </c>
      <c r="E81" s="200">
        <v>0</v>
      </c>
      <c r="F81" s="200">
        <v>0</v>
      </c>
      <c r="G81" s="200">
        <v>18.100000000000001</v>
      </c>
      <c r="H81" s="200">
        <v>0</v>
      </c>
      <c r="I81" s="200">
        <v>0</v>
      </c>
      <c r="J81" s="200">
        <v>11.69</v>
      </c>
      <c r="K81" s="200">
        <v>6.1</v>
      </c>
      <c r="L81" s="200">
        <v>1.63</v>
      </c>
      <c r="M81" s="200">
        <v>0</v>
      </c>
      <c r="N81" s="200">
        <v>1.1299999999999999</v>
      </c>
      <c r="O81" s="200">
        <v>0.94</v>
      </c>
      <c r="P81" s="200">
        <v>2.29</v>
      </c>
      <c r="Q81" s="200">
        <v>0.1</v>
      </c>
      <c r="R81" s="200">
        <v>0.4</v>
      </c>
      <c r="S81" s="200">
        <v>0.25</v>
      </c>
      <c r="T81" s="200">
        <v>0</v>
      </c>
      <c r="U81" s="200">
        <v>12.38</v>
      </c>
      <c r="V81" s="200">
        <v>0.2</v>
      </c>
      <c r="W81" s="200">
        <v>0.44</v>
      </c>
      <c r="X81" s="200">
        <v>1.2</v>
      </c>
      <c r="Y81" s="200">
        <v>0</v>
      </c>
      <c r="Z81" s="200">
        <v>2.64</v>
      </c>
      <c r="AA81" s="200">
        <v>0.86</v>
      </c>
      <c r="AB81" s="200">
        <v>0</v>
      </c>
      <c r="AC81" s="200">
        <v>1.1000000000000001</v>
      </c>
      <c r="AD81" s="200">
        <v>11.37</v>
      </c>
      <c r="AE81" s="200">
        <v>0</v>
      </c>
      <c r="AF81" s="200">
        <v>0</v>
      </c>
      <c r="AG81" s="200">
        <v>43.39</v>
      </c>
      <c r="AH81" s="200">
        <v>0</v>
      </c>
      <c r="AI81" s="200">
        <v>10.45</v>
      </c>
      <c r="AJ81" s="200">
        <v>0</v>
      </c>
      <c r="AK81" s="200">
        <v>7.6</v>
      </c>
      <c r="AL81" s="200">
        <v>0</v>
      </c>
      <c r="AM81" s="200">
        <v>0</v>
      </c>
      <c r="AN81" s="200">
        <v>0</v>
      </c>
      <c r="AO81" s="200">
        <v>141.75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3.87</v>
      </c>
      <c r="D82" s="200">
        <v>7.47</v>
      </c>
      <c r="E82" s="200">
        <v>0</v>
      </c>
      <c r="F82" s="200">
        <v>0</v>
      </c>
      <c r="G82" s="200">
        <v>18.100000000000001</v>
      </c>
      <c r="H82" s="200">
        <v>0</v>
      </c>
      <c r="I82" s="200">
        <v>0</v>
      </c>
      <c r="J82" s="200">
        <v>11.69</v>
      </c>
      <c r="K82" s="200">
        <v>6.1</v>
      </c>
      <c r="L82" s="200">
        <v>1.63</v>
      </c>
      <c r="M82" s="200">
        <v>0</v>
      </c>
      <c r="N82" s="200">
        <v>1.1299999999999999</v>
      </c>
      <c r="O82" s="200">
        <v>0.94</v>
      </c>
      <c r="P82" s="200">
        <v>2.29</v>
      </c>
      <c r="Q82" s="200">
        <v>0.1</v>
      </c>
      <c r="R82" s="200">
        <v>0.4</v>
      </c>
      <c r="S82" s="200">
        <v>0.25</v>
      </c>
      <c r="T82" s="200">
        <v>0</v>
      </c>
      <c r="U82" s="200">
        <v>12.38</v>
      </c>
      <c r="V82" s="200">
        <v>0.2</v>
      </c>
      <c r="W82" s="200">
        <v>0.44</v>
      </c>
      <c r="X82" s="200">
        <v>1.2</v>
      </c>
      <c r="Y82" s="200">
        <v>0</v>
      </c>
      <c r="Z82" s="200">
        <v>2.64</v>
      </c>
      <c r="AA82" s="200">
        <v>0.86</v>
      </c>
      <c r="AB82" s="200">
        <v>0</v>
      </c>
      <c r="AC82" s="200">
        <v>1.1000000000000001</v>
      </c>
      <c r="AD82" s="200">
        <v>11.37</v>
      </c>
      <c r="AE82" s="200">
        <v>0</v>
      </c>
      <c r="AF82" s="200">
        <v>0</v>
      </c>
      <c r="AG82" s="200">
        <v>43.39</v>
      </c>
      <c r="AH82" s="200">
        <v>0</v>
      </c>
      <c r="AI82" s="200">
        <v>10.45</v>
      </c>
      <c r="AJ82" s="200">
        <v>0</v>
      </c>
      <c r="AK82" s="200">
        <v>7.6</v>
      </c>
      <c r="AL82" s="200">
        <v>0</v>
      </c>
      <c r="AM82" s="200">
        <v>0</v>
      </c>
      <c r="AN82" s="200">
        <v>0</v>
      </c>
      <c r="AO82" s="200">
        <v>141.75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3.87</v>
      </c>
      <c r="D83" s="200">
        <v>7.47</v>
      </c>
      <c r="E83" s="200">
        <v>0</v>
      </c>
      <c r="F83" s="200">
        <v>0</v>
      </c>
      <c r="G83" s="200">
        <v>18.100000000000001</v>
      </c>
      <c r="H83" s="200">
        <v>0</v>
      </c>
      <c r="I83" s="200">
        <v>0</v>
      </c>
      <c r="J83" s="200">
        <v>11.69</v>
      </c>
      <c r="K83" s="200">
        <v>6.1</v>
      </c>
      <c r="L83" s="200">
        <v>1.63</v>
      </c>
      <c r="M83" s="200">
        <v>0</v>
      </c>
      <c r="N83" s="200">
        <v>1.1299999999999999</v>
      </c>
      <c r="O83" s="200">
        <v>0.94</v>
      </c>
      <c r="P83" s="200">
        <v>2.29</v>
      </c>
      <c r="Q83" s="200">
        <v>0.1</v>
      </c>
      <c r="R83" s="200">
        <v>0.4</v>
      </c>
      <c r="S83" s="200">
        <v>0.25</v>
      </c>
      <c r="T83" s="200">
        <v>0</v>
      </c>
      <c r="U83" s="200">
        <v>12.38</v>
      </c>
      <c r="V83" s="200">
        <v>0.2</v>
      </c>
      <c r="W83" s="200">
        <v>0.44</v>
      </c>
      <c r="X83" s="200">
        <v>1.2</v>
      </c>
      <c r="Y83" s="200">
        <v>0</v>
      </c>
      <c r="Z83" s="200">
        <v>2.64</v>
      </c>
      <c r="AA83" s="200">
        <v>0.86</v>
      </c>
      <c r="AB83" s="200">
        <v>0</v>
      </c>
      <c r="AC83" s="200">
        <v>1.1000000000000001</v>
      </c>
      <c r="AD83" s="200">
        <v>11.37</v>
      </c>
      <c r="AE83" s="200">
        <v>0</v>
      </c>
      <c r="AF83" s="200">
        <v>0</v>
      </c>
      <c r="AG83" s="200">
        <v>43.39</v>
      </c>
      <c r="AH83" s="200">
        <v>0</v>
      </c>
      <c r="AI83" s="200">
        <v>10.45</v>
      </c>
      <c r="AJ83" s="200">
        <v>0</v>
      </c>
      <c r="AK83" s="200">
        <v>12.6</v>
      </c>
      <c r="AL83" s="200">
        <v>0</v>
      </c>
      <c r="AM83" s="200">
        <v>0</v>
      </c>
      <c r="AN83" s="200">
        <v>0</v>
      </c>
      <c r="AO83" s="200">
        <v>141.75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3.87</v>
      </c>
      <c r="D84" s="200">
        <v>7.47</v>
      </c>
      <c r="E84" s="200">
        <v>0</v>
      </c>
      <c r="F84" s="200">
        <v>0</v>
      </c>
      <c r="G84" s="200">
        <v>18.100000000000001</v>
      </c>
      <c r="H84" s="200">
        <v>0</v>
      </c>
      <c r="I84" s="200">
        <v>0</v>
      </c>
      <c r="J84" s="200">
        <v>11.69</v>
      </c>
      <c r="K84" s="200">
        <v>6.11</v>
      </c>
      <c r="L84" s="200">
        <v>1.63</v>
      </c>
      <c r="M84" s="200">
        <v>0</v>
      </c>
      <c r="N84" s="200">
        <v>1.1299999999999999</v>
      </c>
      <c r="O84" s="200">
        <v>0.94</v>
      </c>
      <c r="P84" s="200">
        <v>2.29</v>
      </c>
      <c r="Q84" s="200">
        <v>0.1</v>
      </c>
      <c r="R84" s="200">
        <v>0.4</v>
      </c>
      <c r="S84" s="200">
        <v>0.25</v>
      </c>
      <c r="T84" s="200">
        <v>0</v>
      </c>
      <c r="U84" s="200">
        <v>12.38</v>
      </c>
      <c r="V84" s="200">
        <v>0.2</v>
      </c>
      <c r="W84" s="200">
        <v>0.44</v>
      </c>
      <c r="X84" s="200">
        <v>1.2</v>
      </c>
      <c r="Y84" s="200">
        <v>0</v>
      </c>
      <c r="Z84" s="200">
        <v>2.64</v>
      </c>
      <c r="AA84" s="200">
        <v>0.86</v>
      </c>
      <c r="AB84" s="200">
        <v>0</v>
      </c>
      <c r="AC84" s="200">
        <v>1.1000000000000001</v>
      </c>
      <c r="AD84" s="200">
        <v>11.37</v>
      </c>
      <c r="AE84" s="200">
        <v>0</v>
      </c>
      <c r="AF84" s="200">
        <v>0</v>
      </c>
      <c r="AG84" s="200">
        <v>43.39</v>
      </c>
      <c r="AH84" s="200">
        <v>0</v>
      </c>
      <c r="AI84" s="200">
        <v>10.45</v>
      </c>
      <c r="AJ84" s="200">
        <v>0</v>
      </c>
      <c r="AK84" s="200">
        <v>12.6</v>
      </c>
      <c r="AL84" s="200">
        <v>0</v>
      </c>
      <c r="AM84" s="200">
        <v>0</v>
      </c>
      <c r="AN84" s="200">
        <v>0</v>
      </c>
      <c r="AO84" s="200">
        <v>141.75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3.87</v>
      </c>
      <c r="D85" s="200">
        <v>7.47</v>
      </c>
      <c r="E85" s="200">
        <v>0</v>
      </c>
      <c r="F85" s="200">
        <v>0</v>
      </c>
      <c r="G85" s="200">
        <v>18.100000000000001</v>
      </c>
      <c r="H85" s="200">
        <v>0</v>
      </c>
      <c r="I85" s="200">
        <v>0</v>
      </c>
      <c r="J85" s="200">
        <v>11.69</v>
      </c>
      <c r="K85" s="200">
        <v>76.760000000000005</v>
      </c>
      <c r="L85" s="200">
        <v>20.39</v>
      </c>
      <c r="M85" s="200">
        <v>0</v>
      </c>
      <c r="N85" s="200">
        <v>1.1299999999999999</v>
      </c>
      <c r="O85" s="200">
        <v>0.94</v>
      </c>
      <c r="P85" s="200">
        <v>2.29</v>
      </c>
      <c r="Q85" s="200">
        <v>0.84</v>
      </c>
      <c r="R85" s="200">
        <v>0.4</v>
      </c>
      <c r="S85" s="200">
        <v>2.85</v>
      </c>
      <c r="T85" s="200">
        <v>0</v>
      </c>
      <c r="U85" s="200">
        <v>12.38</v>
      </c>
      <c r="V85" s="200">
        <v>0.2</v>
      </c>
      <c r="W85" s="200">
        <v>0.44</v>
      </c>
      <c r="X85" s="200">
        <v>1.2</v>
      </c>
      <c r="Y85" s="200">
        <v>0</v>
      </c>
      <c r="Z85" s="200">
        <v>2.64</v>
      </c>
      <c r="AA85" s="200">
        <v>0.86</v>
      </c>
      <c r="AB85" s="200">
        <v>0</v>
      </c>
      <c r="AC85" s="200">
        <v>1.1000000000000001</v>
      </c>
      <c r="AD85" s="200">
        <v>11.37</v>
      </c>
      <c r="AE85" s="200">
        <v>0</v>
      </c>
      <c r="AF85" s="200">
        <v>0</v>
      </c>
      <c r="AG85" s="200">
        <v>43.39</v>
      </c>
      <c r="AH85" s="200">
        <v>0</v>
      </c>
      <c r="AI85" s="200">
        <v>10.45</v>
      </c>
      <c r="AJ85" s="200">
        <v>0</v>
      </c>
      <c r="AK85" s="200">
        <v>12.6</v>
      </c>
      <c r="AL85" s="200">
        <v>0</v>
      </c>
      <c r="AM85" s="200">
        <v>0</v>
      </c>
      <c r="AN85" s="200">
        <v>0</v>
      </c>
      <c r="AO85" s="200">
        <v>141.75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3.87</v>
      </c>
      <c r="D86" s="200">
        <v>7.47</v>
      </c>
      <c r="E86" s="200">
        <v>0</v>
      </c>
      <c r="F86" s="200">
        <v>0</v>
      </c>
      <c r="G86" s="200">
        <v>18.100000000000001</v>
      </c>
      <c r="H86" s="200">
        <v>0</v>
      </c>
      <c r="I86" s="200">
        <v>0</v>
      </c>
      <c r="J86" s="200">
        <v>11.69</v>
      </c>
      <c r="K86" s="200">
        <v>76.83</v>
      </c>
      <c r="L86" s="200">
        <v>20.39</v>
      </c>
      <c r="M86" s="200">
        <v>0</v>
      </c>
      <c r="N86" s="200">
        <v>1.1299999999999999</v>
      </c>
      <c r="O86" s="200">
        <v>0.94</v>
      </c>
      <c r="P86" s="200">
        <v>2.29</v>
      </c>
      <c r="Q86" s="200">
        <v>0.84</v>
      </c>
      <c r="R86" s="200">
        <v>0.4</v>
      </c>
      <c r="S86" s="200">
        <v>2.85</v>
      </c>
      <c r="T86" s="200">
        <v>0</v>
      </c>
      <c r="U86" s="200">
        <v>12.38</v>
      </c>
      <c r="V86" s="200">
        <v>0.2</v>
      </c>
      <c r="W86" s="200">
        <v>0.44</v>
      </c>
      <c r="X86" s="200">
        <v>1.2</v>
      </c>
      <c r="Y86" s="200">
        <v>0</v>
      </c>
      <c r="Z86" s="200">
        <v>2.64</v>
      </c>
      <c r="AA86" s="200">
        <v>0.86</v>
      </c>
      <c r="AB86" s="200">
        <v>0</v>
      </c>
      <c r="AC86" s="200">
        <v>1.1000000000000001</v>
      </c>
      <c r="AD86" s="200">
        <v>11.37</v>
      </c>
      <c r="AE86" s="200">
        <v>0</v>
      </c>
      <c r="AF86" s="200">
        <v>0</v>
      </c>
      <c r="AG86" s="200">
        <v>43.39</v>
      </c>
      <c r="AH86" s="200">
        <v>0</v>
      </c>
      <c r="AI86" s="200">
        <v>10.45</v>
      </c>
      <c r="AJ86" s="200">
        <v>0</v>
      </c>
      <c r="AK86" s="200">
        <v>12.6</v>
      </c>
      <c r="AL86" s="200">
        <v>0</v>
      </c>
      <c r="AM86" s="200">
        <v>0</v>
      </c>
      <c r="AN86" s="200">
        <v>0</v>
      </c>
      <c r="AO86" s="200">
        <v>141.75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3.87</v>
      </c>
      <c r="D87" s="200">
        <v>7.47</v>
      </c>
      <c r="E87" s="200">
        <v>0</v>
      </c>
      <c r="F87" s="200">
        <v>0</v>
      </c>
      <c r="G87" s="200">
        <v>18.100000000000001</v>
      </c>
      <c r="H87" s="200">
        <v>0</v>
      </c>
      <c r="I87" s="200">
        <v>0</v>
      </c>
      <c r="J87" s="200">
        <v>11.69</v>
      </c>
      <c r="K87" s="200">
        <v>76.83</v>
      </c>
      <c r="L87" s="200">
        <v>20.39</v>
      </c>
      <c r="M87" s="200">
        <v>0</v>
      </c>
      <c r="N87" s="200">
        <v>1.1299999999999999</v>
      </c>
      <c r="O87" s="200">
        <v>0.94</v>
      </c>
      <c r="P87" s="200">
        <v>2.29</v>
      </c>
      <c r="Q87" s="200">
        <v>0.84</v>
      </c>
      <c r="R87" s="200">
        <v>1.59</v>
      </c>
      <c r="S87" s="200">
        <v>2.85</v>
      </c>
      <c r="T87" s="200">
        <v>0</v>
      </c>
      <c r="U87" s="200">
        <v>12.38</v>
      </c>
      <c r="V87" s="200">
        <v>0.17</v>
      </c>
      <c r="W87" s="200">
        <v>0.44</v>
      </c>
      <c r="X87" s="200">
        <v>1.2</v>
      </c>
      <c r="Y87" s="200">
        <v>0</v>
      </c>
      <c r="Z87" s="200">
        <v>36.99</v>
      </c>
      <c r="AA87" s="200">
        <v>11.36</v>
      </c>
      <c r="AB87" s="200">
        <v>0</v>
      </c>
      <c r="AC87" s="200">
        <v>1.1000000000000001</v>
      </c>
      <c r="AD87" s="200">
        <v>11.37</v>
      </c>
      <c r="AE87" s="200">
        <v>0</v>
      </c>
      <c r="AF87" s="200">
        <v>0</v>
      </c>
      <c r="AG87" s="200">
        <v>43.39</v>
      </c>
      <c r="AH87" s="200">
        <v>0</v>
      </c>
      <c r="AI87" s="200">
        <v>10.45</v>
      </c>
      <c r="AJ87" s="200">
        <v>0</v>
      </c>
      <c r="AK87" s="200">
        <v>12.54</v>
      </c>
      <c r="AL87" s="200">
        <v>0</v>
      </c>
      <c r="AM87" s="200">
        <v>0</v>
      </c>
      <c r="AN87" s="200">
        <v>0</v>
      </c>
      <c r="AO87" s="200">
        <v>141.75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3.87</v>
      </c>
      <c r="D88" s="200">
        <v>7.47</v>
      </c>
      <c r="E88" s="200">
        <v>0</v>
      </c>
      <c r="F88" s="200">
        <v>0</v>
      </c>
      <c r="G88" s="200">
        <v>18.100000000000001</v>
      </c>
      <c r="H88" s="200">
        <v>0</v>
      </c>
      <c r="I88" s="200">
        <v>0</v>
      </c>
      <c r="J88" s="200">
        <v>11.69</v>
      </c>
      <c r="K88" s="200">
        <v>76.83</v>
      </c>
      <c r="L88" s="200">
        <v>12.58</v>
      </c>
      <c r="M88" s="200">
        <v>0</v>
      </c>
      <c r="N88" s="200">
        <v>1.1299999999999999</v>
      </c>
      <c r="O88" s="200">
        <v>0.94</v>
      </c>
      <c r="P88" s="200">
        <v>2.29</v>
      </c>
      <c r="Q88" s="200">
        <v>0.84</v>
      </c>
      <c r="R88" s="200">
        <v>1.59</v>
      </c>
      <c r="S88" s="200">
        <v>2.85</v>
      </c>
      <c r="T88" s="200">
        <v>0</v>
      </c>
      <c r="U88" s="200">
        <v>12.38</v>
      </c>
      <c r="V88" s="200">
        <v>0.17</v>
      </c>
      <c r="W88" s="200">
        <v>0.44</v>
      </c>
      <c r="X88" s="200">
        <v>1.2</v>
      </c>
      <c r="Y88" s="200">
        <v>0</v>
      </c>
      <c r="Z88" s="200">
        <v>36.99</v>
      </c>
      <c r="AA88" s="200">
        <v>11.36</v>
      </c>
      <c r="AB88" s="200">
        <v>0</v>
      </c>
      <c r="AC88" s="200">
        <v>1.1000000000000001</v>
      </c>
      <c r="AD88" s="200">
        <v>11.37</v>
      </c>
      <c r="AE88" s="200">
        <v>0</v>
      </c>
      <c r="AF88" s="200">
        <v>0</v>
      </c>
      <c r="AG88" s="200">
        <v>43.39</v>
      </c>
      <c r="AH88" s="200">
        <v>0</v>
      </c>
      <c r="AI88" s="200">
        <v>10.45</v>
      </c>
      <c r="AJ88" s="200">
        <v>0</v>
      </c>
      <c r="AK88" s="200">
        <v>12.54</v>
      </c>
      <c r="AL88" s="200">
        <v>0</v>
      </c>
      <c r="AM88" s="200">
        <v>0</v>
      </c>
      <c r="AN88" s="200">
        <v>0</v>
      </c>
      <c r="AO88" s="200">
        <v>141.75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3.87</v>
      </c>
      <c r="D89" s="200">
        <v>7.47</v>
      </c>
      <c r="E89" s="200">
        <v>0</v>
      </c>
      <c r="F89" s="200">
        <v>0</v>
      </c>
      <c r="G89" s="200">
        <v>18.100000000000001</v>
      </c>
      <c r="H89" s="200">
        <v>0</v>
      </c>
      <c r="I89" s="200">
        <v>0</v>
      </c>
      <c r="J89" s="200">
        <v>11.69</v>
      </c>
      <c r="K89" s="200">
        <v>76.83</v>
      </c>
      <c r="L89" s="200">
        <v>20.28</v>
      </c>
      <c r="M89" s="200">
        <v>0</v>
      </c>
      <c r="N89" s="200">
        <v>1.1299999999999999</v>
      </c>
      <c r="O89" s="200">
        <v>0.94</v>
      </c>
      <c r="P89" s="200">
        <v>2.29</v>
      </c>
      <c r="Q89" s="200">
        <v>0.84</v>
      </c>
      <c r="R89" s="200">
        <v>1.59</v>
      </c>
      <c r="S89" s="200">
        <v>2.85</v>
      </c>
      <c r="T89" s="200">
        <v>0</v>
      </c>
      <c r="U89" s="200">
        <v>12.38</v>
      </c>
      <c r="V89" s="200">
        <v>0.17</v>
      </c>
      <c r="W89" s="200">
        <v>0.44</v>
      </c>
      <c r="X89" s="200">
        <v>1.2</v>
      </c>
      <c r="Y89" s="200">
        <v>0</v>
      </c>
      <c r="Z89" s="200">
        <v>36.99</v>
      </c>
      <c r="AA89" s="200">
        <v>11.36</v>
      </c>
      <c r="AB89" s="200">
        <v>0</v>
      </c>
      <c r="AC89" s="200">
        <v>1.1000000000000001</v>
      </c>
      <c r="AD89" s="200">
        <v>11.37</v>
      </c>
      <c r="AE89" s="200">
        <v>0</v>
      </c>
      <c r="AF89" s="200">
        <v>0</v>
      </c>
      <c r="AG89" s="200">
        <v>43.39</v>
      </c>
      <c r="AH89" s="200">
        <v>0</v>
      </c>
      <c r="AI89" s="200">
        <v>10.45</v>
      </c>
      <c r="AJ89" s="200">
        <v>0</v>
      </c>
      <c r="AK89" s="200">
        <v>12.54</v>
      </c>
      <c r="AL89" s="200">
        <v>0</v>
      </c>
      <c r="AM89" s="200">
        <v>0</v>
      </c>
      <c r="AN89" s="200">
        <v>0</v>
      </c>
      <c r="AO89" s="200">
        <v>141.75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3.87</v>
      </c>
      <c r="D90" s="200">
        <v>7.47</v>
      </c>
      <c r="E90" s="200">
        <v>0</v>
      </c>
      <c r="F90" s="200">
        <v>0</v>
      </c>
      <c r="G90" s="200">
        <v>18.100000000000001</v>
      </c>
      <c r="H90" s="200">
        <v>0</v>
      </c>
      <c r="I90" s="200">
        <v>0</v>
      </c>
      <c r="J90" s="200">
        <v>11.69</v>
      </c>
      <c r="K90" s="200">
        <v>76.83</v>
      </c>
      <c r="L90" s="200">
        <v>20.39</v>
      </c>
      <c r="M90" s="200">
        <v>0</v>
      </c>
      <c r="N90" s="200">
        <v>1.1299999999999999</v>
      </c>
      <c r="O90" s="200">
        <v>0.94</v>
      </c>
      <c r="P90" s="200">
        <v>2.29</v>
      </c>
      <c r="Q90" s="200">
        <v>0.84</v>
      </c>
      <c r="R90" s="200">
        <v>4.99</v>
      </c>
      <c r="S90" s="200">
        <v>2.85</v>
      </c>
      <c r="T90" s="200">
        <v>0</v>
      </c>
      <c r="U90" s="200">
        <v>12.38</v>
      </c>
      <c r="V90" s="200">
        <v>0.17</v>
      </c>
      <c r="W90" s="200">
        <v>0.44</v>
      </c>
      <c r="X90" s="200">
        <v>1.2</v>
      </c>
      <c r="Y90" s="200">
        <v>0</v>
      </c>
      <c r="Z90" s="200">
        <v>36.99</v>
      </c>
      <c r="AA90" s="200">
        <v>11.36</v>
      </c>
      <c r="AB90" s="200">
        <v>0</v>
      </c>
      <c r="AC90" s="200">
        <v>1.1000000000000001</v>
      </c>
      <c r="AD90" s="200">
        <v>11.37</v>
      </c>
      <c r="AE90" s="200">
        <v>0</v>
      </c>
      <c r="AF90" s="200">
        <v>0</v>
      </c>
      <c r="AG90" s="200">
        <v>43.39</v>
      </c>
      <c r="AH90" s="200">
        <v>0</v>
      </c>
      <c r="AI90" s="200">
        <v>10.45</v>
      </c>
      <c r="AJ90" s="200">
        <v>0</v>
      </c>
      <c r="AK90" s="200">
        <v>12.54</v>
      </c>
      <c r="AL90" s="200">
        <v>0</v>
      </c>
      <c r="AM90" s="200">
        <v>0</v>
      </c>
      <c r="AN90" s="200">
        <v>0</v>
      </c>
      <c r="AO90" s="200">
        <v>141.75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3.87</v>
      </c>
      <c r="D91" s="200">
        <v>7.47</v>
      </c>
      <c r="E91" s="200">
        <v>0</v>
      </c>
      <c r="F91" s="200">
        <v>0</v>
      </c>
      <c r="G91" s="200">
        <v>18.100000000000001</v>
      </c>
      <c r="H91" s="200">
        <v>0</v>
      </c>
      <c r="I91" s="200">
        <v>0</v>
      </c>
      <c r="J91" s="200">
        <v>11.69</v>
      </c>
      <c r="K91" s="200">
        <v>76.83</v>
      </c>
      <c r="L91" s="200">
        <v>20.39</v>
      </c>
      <c r="M91" s="200">
        <v>0</v>
      </c>
      <c r="N91" s="200">
        <v>1.1299999999999999</v>
      </c>
      <c r="O91" s="200">
        <v>0.94</v>
      </c>
      <c r="P91" s="200">
        <v>2.29</v>
      </c>
      <c r="Q91" s="200">
        <v>0.84</v>
      </c>
      <c r="R91" s="200">
        <v>4.99</v>
      </c>
      <c r="S91" s="200">
        <v>2.85</v>
      </c>
      <c r="T91" s="200">
        <v>0</v>
      </c>
      <c r="U91" s="200">
        <v>12.38</v>
      </c>
      <c r="V91" s="200">
        <v>0.17</v>
      </c>
      <c r="W91" s="200">
        <v>0.44</v>
      </c>
      <c r="X91" s="200">
        <v>1.02</v>
      </c>
      <c r="Y91" s="200">
        <v>0</v>
      </c>
      <c r="Z91" s="200">
        <v>36.99</v>
      </c>
      <c r="AA91" s="200">
        <v>11.36</v>
      </c>
      <c r="AB91" s="200">
        <v>0</v>
      </c>
      <c r="AC91" s="200">
        <v>1.1000000000000001</v>
      </c>
      <c r="AD91" s="200">
        <v>11.37</v>
      </c>
      <c r="AE91" s="200">
        <v>0</v>
      </c>
      <c r="AF91" s="200">
        <v>0</v>
      </c>
      <c r="AG91" s="200">
        <v>43.39</v>
      </c>
      <c r="AH91" s="200">
        <v>0</v>
      </c>
      <c r="AI91" s="200">
        <v>10.45</v>
      </c>
      <c r="AJ91" s="200">
        <v>0</v>
      </c>
      <c r="AK91" s="200">
        <v>12.54</v>
      </c>
      <c r="AL91" s="200">
        <v>0</v>
      </c>
      <c r="AM91" s="200">
        <v>0</v>
      </c>
      <c r="AN91" s="200">
        <v>0</v>
      </c>
      <c r="AO91" s="200">
        <v>141.75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3.87</v>
      </c>
      <c r="D92" s="200">
        <v>7.47</v>
      </c>
      <c r="E92" s="200">
        <v>0</v>
      </c>
      <c r="F92" s="200">
        <v>0</v>
      </c>
      <c r="G92" s="200">
        <v>18.100000000000001</v>
      </c>
      <c r="H92" s="200">
        <v>0</v>
      </c>
      <c r="I92" s="200">
        <v>0</v>
      </c>
      <c r="J92" s="200">
        <v>11.69</v>
      </c>
      <c r="K92" s="200">
        <v>76.83</v>
      </c>
      <c r="L92" s="200">
        <v>20.39</v>
      </c>
      <c r="M92" s="200">
        <v>0</v>
      </c>
      <c r="N92" s="200">
        <v>1.1299999999999999</v>
      </c>
      <c r="O92" s="200">
        <v>0.94</v>
      </c>
      <c r="P92" s="200">
        <v>2.29</v>
      </c>
      <c r="Q92" s="200">
        <v>0.84</v>
      </c>
      <c r="R92" s="200">
        <v>4.99</v>
      </c>
      <c r="S92" s="200">
        <v>2.85</v>
      </c>
      <c r="T92" s="200">
        <v>0</v>
      </c>
      <c r="U92" s="200">
        <v>12.38</v>
      </c>
      <c r="V92" s="200">
        <v>0.17</v>
      </c>
      <c r="W92" s="200">
        <v>0.44</v>
      </c>
      <c r="X92" s="200">
        <v>0</v>
      </c>
      <c r="Y92" s="200">
        <v>0</v>
      </c>
      <c r="Z92" s="200">
        <v>36.99</v>
      </c>
      <c r="AA92" s="200">
        <v>11.36</v>
      </c>
      <c r="AB92" s="200">
        <v>0</v>
      </c>
      <c r="AC92" s="200">
        <v>1.1000000000000001</v>
      </c>
      <c r="AD92" s="200">
        <v>11.37</v>
      </c>
      <c r="AE92" s="200">
        <v>0</v>
      </c>
      <c r="AF92" s="200">
        <v>0</v>
      </c>
      <c r="AG92" s="200">
        <v>43.39</v>
      </c>
      <c r="AH92" s="200">
        <v>0</v>
      </c>
      <c r="AI92" s="200">
        <v>10.45</v>
      </c>
      <c r="AJ92" s="200">
        <v>0</v>
      </c>
      <c r="AK92" s="200">
        <v>12.54</v>
      </c>
      <c r="AL92" s="200">
        <v>0</v>
      </c>
      <c r="AM92" s="200">
        <v>0</v>
      </c>
      <c r="AN92" s="200">
        <v>0</v>
      </c>
      <c r="AO92" s="200">
        <v>141.75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3.87</v>
      </c>
      <c r="D93" s="200">
        <v>7.47</v>
      </c>
      <c r="E93" s="200">
        <v>0</v>
      </c>
      <c r="F93" s="200">
        <v>0</v>
      </c>
      <c r="G93" s="200">
        <v>18.100000000000001</v>
      </c>
      <c r="H93" s="200">
        <v>0</v>
      </c>
      <c r="I93" s="200">
        <v>0</v>
      </c>
      <c r="J93" s="200">
        <v>11.69</v>
      </c>
      <c r="K93" s="200">
        <v>76.83</v>
      </c>
      <c r="L93" s="200">
        <v>20.39</v>
      </c>
      <c r="M93" s="200">
        <v>0</v>
      </c>
      <c r="N93" s="200">
        <v>1.1299999999999999</v>
      </c>
      <c r="O93" s="200">
        <v>0.94</v>
      </c>
      <c r="P93" s="200">
        <v>2.29</v>
      </c>
      <c r="Q93" s="200">
        <v>0.84</v>
      </c>
      <c r="R93" s="200">
        <v>4.99</v>
      </c>
      <c r="S93" s="200">
        <v>2.85</v>
      </c>
      <c r="T93" s="200">
        <v>0</v>
      </c>
      <c r="U93" s="200">
        <v>12.38</v>
      </c>
      <c r="V93" s="200">
        <v>0.17</v>
      </c>
      <c r="W93" s="200">
        <v>0.44</v>
      </c>
      <c r="X93" s="200">
        <v>0</v>
      </c>
      <c r="Y93" s="200">
        <v>0</v>
      </c>
      <c r="Z93" s="200">
        <v>36.99</v>
      </c>
      <c r="AA93" s="200">
        <v>11.36</v>
      </c>
      <c r="AB93" s="200">
        <v>0</v>
      </c>
      <c r="AC93" s="200">
        <v>1.1000000000000001</v>
      </c>
      <c r="AD93" s="200">
        <v>11.37</v>
      </c>
      <c r="AE93" s="200">
        <v>0</v>
      </c>
      <c r="AF93" s="200">
        <v>0</v>
      </c>
      <c r="AG93" s="200">
        <v>43.39</v>
      </c>
      <c r="AH93" s="200">
        <v>0</v>
      </c>
      <c r="AI93" s="200">
        <v>10.45</v>
      </c>
      <c r="AJ93" s="200">
        <v>0</v>
      </c>
      <c r="AK93" s="200">
        <v>12.54</v>
      </c>
      <c r="AL93" s="200">
        <v>0</v>
      </c>
      <c r="AM93" s="200">
        <v>0</v>
      </c>
      <c r="AN93" s="200">
        <v>0</v>
      </c>
      <c r="AO93" s="200">
        <v>141.75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3.87</v>
      </c>
      <c r="D94" s="200">
        <v>7.47</v>
      </c>
      <c r="E94" s="200">
        <v>0</v>
      </c>
      <c r="F94" s="200">
        <v>0</v>
      </c>
      <c r="G94" s="200">
        <v>18.100000000000001</v>
      </c>
      <c r="H94" s="200">
        <v>0</v>
      </c>
      <c r="I94" s="200">
        <v>0</v>
      </c>
      <c r="J94" s="200">
        <v>11.69</v>
      </c>
      <c r="K94" s="200">
        <v>76.83</v>
      </c>
      <c r="L94" s="200">
        <v>20.39</v>
      </c>
      <c r="M94" s="200">
        <v>0</v>
      </c>
      <c r="N94" s="200">
        <v>1.1299999999999999</v>
      </c>
      <c r="O94" s="200">
        <v>0.94</v>
      </c>
      <c r="P94" s="200">
        <v>2.29</v>
      </c>
      <c r="Q94" s="200">
        <v>0.84</v>
      </c>
      <c r="R94" s="200">
        <v>4.99</v>
      </c>
      <c r="S94" s="200">
        <v>2.85</v>
      </c>
      <c r="T94" s="200">
        <v>0</v>
      </c>
      <c r="U94" s="200">
        <v>12.38</v>
      </c>
      <c r="V94" s="200">
        <v>0.17</v>
      </c>
      <c r="W94" s="200">
        <v>0.44</v>
      </c>
      <c r="X94" s="200">
        <v>0</v>
      </c>
      <c r="Y94" s="200">
        <v>0</v>
      </c>
      <c r="Z94" s="200">
        <v>36.99</v>
      </c>
      <c r="AA94" s="200">
        <v>11.36</v>
      </c>
      <c r="AB94" s="200">
        <v>0</v>
      </c>
      <c r="AC94" s="200">
        <v>0.48</v>
      </c>
      <c r="AD94" s="200">
        <v>11.37</v>
      </c>
      <c r="AE94" s="200">
        <v>0</v>
      </c>
      <c r="AF94" s="200">
        <v>0</v>
      </c>
      <c r="AG94" s="200">
        <v>43.39</v>
      </c>
      <c r="AH94" s="200">
        <v>0</v>
      </c>
      <c r="AI94" s="200">
        <v>10.45</v>
      </c>
      <c r="AJ94" s="200">
        <v>0</v>
      </c>
      <c r="AK94" s="200">
        <v>12.54</v>
      </c>
      <c r="AL94" s="200">
        <v>0</v>
      </c>
      <c r="AM94" s="200">
        <v>0</v>
      </c>
      <c r="AN94" s="200">
        <v>0</v>
      </c>
      <c r="AO94" s="200">
        <v>141.75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3.87</v>
      </c>
      <c r="D95" s="200">
        <v>7.47</v>
      </c>
      <c r="E95" s="200">
        <v>0</v>
      </c>
      <c r="F95" s="200">
        <v>0</v>
      </c>
      <c r="G95" s="200">
        <v>18.100000000000001</v>
      </c>
      <c r="H95" s="200">
        <v>0</v>
      </c>
      <c r="I95" s="200">
        <v>0</v>
      </c>
      <c r="J95" s="200">
        <v>11.69</v>
      </c>
      <c r="K95" s="200">
        <v>76.83</v>
      </c>
      <c r="L95" s="200">
        <v>20.39</v>
      </c>
      <c r="M95" s="200">
        <v>0</v>
      </c>
      <c r="N95" s="200">
        <v>1.1299999999999999</v>
      </c>
      <c r="O95" s="200">
        <v>0.94</v>
      </c>
      <c r="P95" s="200">
        <v>2.29</v>
      </c>
      <c r="Q95" s="200">
        <v>0.84</v>
      </c>
      <c r="R95" s="200">
        <v>3.04</v>
      </c>
      <c r="S95" s="200">
        <v>2.85</v>
      </c>
      <c r="T95" s="200">
        <v>0</v>
      </c>
      <c r="U95" s="200">
        <v>12.38</v>
      </c>
      <c r="V95" s="200">
        <v>0</v>
      </c>
      <c r="W95" s="200">
        <v>0.2</v>
      </c>
      <c r="X95" s="200">
        <v>5.05</v>
      </c>
      <c r="Y95" s="200">
        <v>0</v>
      </c>
      <c r="Z95" s="200">
        <v>33.549999999999997</v>
      </c>
      <c r="AA95" s="200">
        <v>11.15</v>
      </c>
      <c r="AB95" s="200">
        <v>0</v>
      </c>
      <c r="AC95" s="200">
        <v>0.48</v>
      </c>
      <c r="AD95" s="200">
        <v>11.37</v>
      </c>
      <c r="AE95" s="200">
        <v>0</v>
      </c>
      <c r="AF95" s="200">
        <v>0</v>
      </c>
      <c r="AG95" s="200">
        <v>43.39</v>
      </c>
      <c r="AH95" s="200">
        <v>0</v>
      </c>
      <c r="AI95" s="200">
        <v>10.45</v>
      </c>
      <c r="AJ95" s="200">
        <v>0</v>
      </c>
      <c r="AK95" s="200">
        <v>12.54</v>
      </c>
      <c r="AL95" s="200">
        <v>0</v>
      </c>
      <c r="AM95" s="200">
        <v>0</v>
      </c>
      <c r="AN95" s="200">
        <v>0</v>
      </c>
      <c r="AO95" s="200">
        <v>141.75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3.87</v>
      </c>
      <c r="D96" s="200">
        <v>7.47</v>
      </c>
      <c r="E96" s="200">
        <v>0</v>
      </c>
      <c r="F96" s="200">
        <v>0</v>
      </c>
      <c r="G96" s="200">
        <v>18.100000000000001</v>
      </c>
      <c r="H96" s="200">
        <v>0</v>
      </c>
      <c r="I96" s="200">
        <v>0</v>
      </c>
      <c r="J96" s="200">
        <v>11.69</v>
      </c>
      <c r="K96" s="200">
        <v>76.83</v>
      </c>
      <c r="L96" s="200">
        <v>20.39</v>
      </c>
      <c r="M96" s="200">
        <v>0</v>
      </c>
      <c r="N96" s="200">
        <v>1.1299999999999999</v>
      </c>
      <c r="O96" s="200">
        <v>0.94</v>
      </c>
      <c r="P96" s="200">
        <v>2.29</v>
      </c>
      <c r="Q96" s="200">
        <v>0.84</v>
      </c>
      <c r="R96" s="200">
        <v>4.91</v>
      </c>
      <c r="S96" s="200">
        <v>2.85</v>
      </c>
      <c r="T96" s="200">
        <v>0</v>
      </c>
      <c r="U96" s="200">
        <v>12.38</v>
      </c>
      <c r="V96" s="200">
        <v>0</v>
      </c>
      <c r="W96" s="200">
        <v>0.44</v>
      </c>
      <c r="X96" s="200">
        <v>5.05</v>
      </c>
      <c r="Y96" s="200">
        <v>0</v>
      </c>
      <c r="Z96" s="200">
        <v>36.99</v>
      </c>
      <c r="AA96" s="200">
        <v>11.36</v>
      </c>
      <c r="AB96" s="200">
        <v>0</v>
      </c>
      <c r="AC96" s="200">
        <v>0.48</v>
      </c>
      <c r="AD96" s="200">
        <v>11.37</v>
      </c>
      <c r="AE96" s="200">
        <v>0</v>
      </c>
      <c r="AF96" s="200">
        <v>0</v>
      </c>
      <c r="AG96" s="200">
        <v>43.39</v>
      </c>
      <c r="AH96" s="200">
        <v>0</v>
      </c>
      <c r="AI96" s="200">
        <v>10.45</v>
      </c>
      <c r="AJ96" s="200">
        <v>0</v>
      </c>
      <c r="AK96" s="200">
        <v>12.54</v>
      </c>
      <c r="AL96" s="200">
        <v>0</v>
      </c>
      <c r="AM96" s="200">
        <v>0</v>
      </c>
      <c r="AN96" s="200">
        <v>0</v>
      </c>
      <c r="AO96" s="200">
        <v>141.75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3.87</v>
      </c>
      <c r="D97" s="200">
        <v>7.47</v>
      </c>
      <c r="E97" s="200">
        <v>0</v>
      </c>
      <c r="F97" s="200">
        <v>0</v>
      </c>
      <c r="G97" s="200">
        <v>18.100000000000001</v>
      </c>
      <c r="H97" s="200">
        <v>0</v>
      </c>
      <c r="I97" s="200">
        <v>0</v>
      </c>
      <c r="J97" s="200">
        <v>11.69</v>
      </c>
      <c r="K97" s="200">
        <v>76.83</v>
      </c>
      <c r="L97" s="200">
        <v>20.39</v>
      </c>
      <c r="M97" s="200">
        <v>0</v>
      </c>
      <c r="N97" s="200">
        <v>1.1299999999999999</v>
      </c>
      <c r="O97" s="200">
        <v>0.94</v>
      </c>
      <c r="P97" s="200">
        <v>2.29</v>
      </c>
      <c r="Q97" s="200">
        <v>0.84</v>
      </c>
      <c r="R97" s="200">
        <v>4.99</v>
      </c>
      <c r="S97" s="200">
        <v>2.85</v>
      </c>
      <c r="T97" s="200">
        <v>0</v>
      </c>
      <c r="U97" s="200">
        <v>12.38</v>
      </c>
      <c r="V97" s="200">
        <v>0</v>
      </c>
      <c r="W97" s="200">
        <v>0.44</v>
      </c>
      <c r="X97" s="200">
        <v>5.05</v>
      </c>
      <c r="Y97" s="200">
        <v>0</v>
      </c>
      <c r="Z97" s="200">
        <v>36.99</v>
      </c>
      <c r="AA97" s="200">
        <v>11.36</v>
      </c>
      <c r="AB97" s="200">
        <v>0</v>
      </c>
      <c r="AC97" s="200">
        <v>0.48</v>
      </c>
      <c r="AD97" s="200">
        <v>11.37</v>
      </c>
      <c r="AE97" s="200">
        <v>0</v>
      </c>
      <c r="AF97" s="200">
        <v>0</v>
      </c>
      <c r="AG97" s="200">
        <v>43.39</v>
      </c>
      <c r="AH97" s="200">
        <v>0</v>
      </c>
      <c r="AI97" s="200">
        <v>10.45</v>
      </c>
      <c r="AJ97" s="200">
        <v>0</v>
      </c>
      <c r="AK97" s="200">
        <v>12.54</v>
      </c>
      <c r="AL97" s="200">
        <v>0</v>
      </c>
      <c r="AM97" s="200">
        <v>0</v>
      </c>
      <c r="AN97" s="200">
        <v>0</v>
      </c>
      <c r="AO97" s="200">
        <v>141.75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3.87</v>
      </c>
      <c r="D98" s="200">
        <v>7.47</v>
      </c>
      <c r="E98" s="200">
        <v>0</v>
      </c>
      <c r="F98" s="200">
        <v>0</v>
      </c>
      <c r="G98" s="200">
        <v>18.100000000000001</v>
      </c>
      <c r="H98" s="200">
        <v>0</v>
      </c>
      <c r="I98" s="200">
        <v>0</v>
      </c>
      <c r="J98" s="200">
        <v>11.69</v>
      </c>
      <c r="K98" s="200">
        <v>76.83</v>
      </c>
      <c r="L98" s="200">
        <v>20.39</v>
      </c>
      <c r="M98" s="200">
        <v>0</v>
      </c>
      <c r="N98" s="200">
        <v>1.1299999999999999</v>
      </c>
      <c r="O98" s="200">
        <v>0.94</v>
      </c>
      <c r="P98" s="200">
        <v>2.29</v>
      </c>
      <c r="Q98" s="200">
        <v>0.84</v>
      </c>
      <c r="R98" s="200">
        <v>5</v>
      </c>
      <c r="S98" s="200">
        <v>2.85</v>
      </c>
      <c r="T98" s="200">
        <v>0</v>
      </c>
      <c r="U98" s="200">
        <v>12.38</v>
      </c>
      <c r="V98" s="200">
        <v>0</v>
      </c>
      <c r="W98" s="200">
        <v>0.44</v>
      </c>
      <c r="X98" s="200">
        <v>5.05</v>
      </c>
      <c r="Y98" s="200">
        <v>0</v>
      </c>
      <c r="Z98" s="200">
        <v>36.99</v>
      </c>
      <c r="AA98" s="200">
        <v>11.36</v>
      </c>
      <c r="AB98" s="200">
        <v>0</v>
      </c>
      <c r="AC98" s="200">
        <v>0.48</v>
      </c>
      <c r="AD98" s="200">
        <v>11.37</v>
      </c>
      <c r="AE98" s="200">
        <v>0</v>
      </c>
      <c r="AF98" s="200">
        <v>0</v>
      </c>
      <c r="AG98" s="200">
        <v>43.39</v>
      </c>
      <c r="AH98" s="200">
        <v>0</v>
      </c>
      <c r="AI98" s="200">
        <v>10.45</v>
      </c>
      <c r="AJ98" s="200">
        <v>0</v>
      </c>
      <c r="AK98" s="200">
        <v>12.54</v>
      </c>
      <c r="AL98" s="200">
        <v>0</v>
      </c>
      <c r="AM98" s="200">
        <v>0</v>
      </c>
      <c r="AN98" s="200">
        <v>0</v>
      </c>
      <c r="AO98" s="200">
        <v>141.75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9.1900000000000023E-2</v>
      </c>
      <c r="D99">
        <f t="shared" si="0"/>
        <v>0.17928000000000041</v>
      </c>
      <c r="E99">
        <f t="shared" si="0"/>
        <v>0</v>
      </c>
      <c r="F99">
        <f t="shared" si="0"/>
        <v>0</v>
      </c>
      <c r="G99">
        <f t="shared" si="0"/>
        <v>0.43439999999999929</v>
      </c>
      <c r="H99">
        <f t="shared" si="0"/>
        <v>0</v>
      </c>
      <c r="I99">
        <f t="shared" si="0"/>
        <v>0</v>
      </c>
      <c r="J99">
        <f t="shared" si="0"/>
        <v>0.2805600000000007</v>
      </c>
      <c r="K99">
        <f t="shared" si="0"/>
        <v>1.5558899999999998</v>
      </c>
      <c r="L99">
        <f t="shared" si="0"/>
        <v>0.3688575000000005</v>
      </c>
      <c r="M99">
        <f t="shared" si="0"/>
        <v>0</v>
      </c>
      <c r="N99">
        <f t="shared" si="0"/>
        <v>2.7119999999999971E-2</v>
      </c>
      <c r="O99">
        <f t="shared" si="0"/>
        <v>2.2559999999999969E-2</v>
      </c>
      <c r="P99">
        <f t="shared" si="0"/>
        <v>5.5239999999999949E-2</v>
      </c>
      <c r="Q99">
        <f t="shared" si="0"/>
        <v>1.4005000000000035E-2</v>
      </c>
      <c r="R99">
        <f t="shared" si="0"/>
        <v>7.5025000000000078E-2</v>
      </c>
      <c r="S99">
        <f t="shared" si="0"/>
        <v>4.6599999999999954E-2</v>
      </c>
      <c r="T99">
        <f t="shared" si="0"/>
        <v>0</v>
      </c>
      <c r="U99">
        <f t="shared" si="0"/>
        <v>0.29712000000000027</v>
      </c>
      <c r="V99">
        <f t="shared" si="0"/>
        <v>2.039000000000004E-2</v>
      </c>
      <c r="W99">
        <f t="shared" si="0"/>
        <v>4.8989999999999992E-2</v>
      </c>
      <c r="X99">
        <f t="shared" si="0"/>
        <v>0.11184249999999983</v>
      </c>
      <c r="Y99">
        <f t="shared" si="0"/>
        <v>0</v>
      </c>
      <c r="Z99">
        <f t="shared" si="0"/>
        <v>0.53298750000000006</v>
      </c>
      <c r="AA99">
        <f t="shared" si="0"/>
        <v>0.17864250000000023</v>
      </c>
      <c r="AB99">
        <f t="shared" si="0"/>
        <v>0</v>
      </c>
      <c r="AC99">
        <f t="shared" si="0"/>
        <v>2.0647499999999996E-2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0.25080000000000041</v>
      </c>
      <c r="AJ99">
        <f t="shared" si="0"/>
        <v>0</v>
      </c>
      <c r="AK99">
        <f t="shared" si="0"/>
        <v>0.25988000000000033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3.3592499999999998</v>
      </c>
      <c r="AP99">
        <f t="shared" si="0"/>
        <v>4.2750000000000003E-2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16.36</v>
      </c>
      <c r="AH3" s="200">
        <v>0</v>
      </c>
      <c r="AI3" s="200">
        <v>3.94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 s="200">
        <v>13.68</v>
      </c>
      <c r="AP3" s="200">
        <v>0.68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16.36</v>
      </c>
      <c r="AH4" s="200">
        <v>0</v>
      </c>
      <c r="AI4" s="200">
        <v>3.94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 s="200">
        <v>13.68</v>
      </c>
      <c r="AP4" s="200">
        <v>0.68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16.36</v>
      </c>
      <c r="AH5" s="200">
        <v>0</v>
      </c>
      <c r="AI5" s="200">
        <v>3.94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 s="200">
        <v>13.68</v>
      </c>
      <c r="AP5" s="200">
        <v>0.68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16.36</v>
      </c>
      <c r="AH6" s="200">
        <v>0</v>
      </c>
      <c r="AI6" s="200">
        <v>3.94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 s="200">
        <v>13.68</v>
      </c>
      <c r="AP6" s="200">
        <v>0.68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16.36</v>
      </c>
      <c r="AH7" s="200">
        <v>0</v>
      </c>
      <c r="AI7" s="200">
        <v>3.94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 s="200">
        <v>13.68</v>
      </c>
      <c r="AP7" s="200">
        <v>0.68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16.36</v>
      </c>
      <c r="AH8" s="200">
        <v>0</v>
      </c>
      <c r="AI8" s="200">
        <v>3.94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13.68</v>
      </c>
      <c r="AP8" s="200">
        <v>0.68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16.36</v>
      </c>
      <c r="AH9" s="200">
        <v>0</v>
      </c>
      <c r="AI9" s="200">
        <v>3.94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13.68</v>
      </c>
      <c r="AP9" s="200">
        <v>0.68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16.36</v>
      </c>
      <c r="AH10" s="200">
        <v>0</v>
      </c>
      <c r="AI10" s="200">
        <v>3.94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 s="200">
        <v>13.68</v>
      </c>
      <c r="AP10" s="200">
        <v>0.68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16.36</v>
      </c>
      <c r="AH11" s="200">
        <v>0</v>
      </c>
      <c r="AI11" s="200">
        <v>3.94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13.68</v>
      </c>
      <c r="AP11" s="200">
        <v>0.68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16.36</v>
      </c>
      <c r="AH12" s="200">
        <v>0</v>
      </c>
      <c r="AI12" s="200">
        <v>3.94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13.68</v>
      </c>
      <c r="AP12" s="200">
        <v>0.68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16.36</v>
      </c>
      <c r="AH13" s="200">
        <v>0</v>
      </c>
      <c r="AI13" s="200">
        <v>3.94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13.68</v>
      </c>
      <c r="AP13" s="200">
        <v>0.68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16.36</v>
      </c>
      <c r="AH14" s="200">
        <v>0</v>
      </c>
      <c r="AI14" s="200">
        <v>3.94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13.68</v>
      </c>
      <c r="AP14" s="200">
        <v>0.68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16.36</v>
      </c>
      <c r="AH15" s="200">
        <v>0</v>
      </c>
      <c r="AI15" s="200">
        <v>3.94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13.68</v>
      </c>
      <c r="AP15" s="200">
        <v>0.68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16.36</v>
      </c>
      <c r="AH16" s="200">
        <v>0</v>
      </c>
      <c r="AI16" s="200">
        <v>3.94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13.68</v>
      </c>
      <c r="AP16" s="200">
        <v>0.68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16.36</v>
      </c>
      <c r="AH17" s="200">
        <v>0</v>
      </c>
      <c r="AI17" s="200">
        <v>3.94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13.68</v>
      </c>
      <c r="AP17" s="200">
        <v>0.68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16.36</v>
      </c>
      <c r="AH18" s="200">
        <v>0</v>
      </c>
      <c r="AI18" s="200">
        <v>3.94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13.68</v>
      </c>
      <c r="AP18" s="200">
        <v>0.68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16.36</v>
      </c>
      <c r="AH19" s="200">
        <v>0</v>
      </c>
      <c r="AI19" s="200">
        <v>3.94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13.68</v>
      </c>
      <c r="AP19" s="200">
        <v>0.68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16.36</v>
      </c>
      <c r="AH20" s="200">
        <v>0</v>
      </c>
      <c r="AI20" s="200">
        <v>3.94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13.22</v>
      </c>
      <c r="AP20" s="200">
        <v>1.1399999999999999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16.36</v>
      </c>
      <c r="AH21" s="200">
        <v>0</v>
      </c>
      <c r="AI21" s="200">
        <v>3.94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13.22</v>
      </c>
      <c r="AP21" s="200">
        <v>1.1399999999999999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16.36</v>
      </c>
      <c r="AH22" s="200">
        <v>0</v>
      </c>
      <c r="AI22" s="200">
        <v>3.94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13.22</v>
      </c>
      <c r="AP22" s="200">
        <v>1.1399999999999999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16.36</v>
      </c>
      <c r="AH23" s="200">
        <v>0</v>
      </c>
      <c r="AI23" s="200">
        <v>3.94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 s="200">
        <v>13.22</v>
      </c>
      <c r="AP23" s="200">
        <v>1.1399999999999999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16.36</v>
      </c>
      <c r="AH24" s="200">
        <v>0</v>
      </c>
      <c r="AI24" s="200">
        <v>3.94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 s="200">
        <v>13.22</v>
      </c>
      <c r="AP24" s="200">
        <v>1.1399999999999999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16.36</v>
      </c>
      <c r="AH25" s="200">
        <v>0</v>
      </c>
      <c r="AI25" s="200">
        <v>3.94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14.36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16.36</v>
      </c>
      <c r="AH26" s="200">
        <v>0</v>
      </c>
      <c r="AI26" s="200">
        <v>3.94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14.36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16.36</v>
      </c>
      <c r="AH27" s="200">
        <v>0</v>
      </c>
      <c r="AI27" s="200">
        <v>3.94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14.36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16.36</v>
      </c>
      <c r="AH28" s="200">
        <v>0</v>
      </c>
      <c r="AI28" s="200">
        <v>3.94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14.36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16.36</v>
      </c>
      <c r="AH29" s="200">
        <v>0</v>
      </c>
      <c r="AI29" s="200">
        <v>3.94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14.36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16.36</v>
      </c>
      <c r="AH30" s="200">
        <v>0</v>
      </c>
      <c r="AI30" s="200">
        <v>3.94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14.36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16.36</v>
      </c>
      <c r="AH31" s="200">
        <v>0</v>
      </c>
      <c r="AI31" s="200">
        <v>3.94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14.36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16.36</v>
      </c>
      <c r="AH32" s="200">
        <v>0</v>
      </c>
      <c r="AI32" s="200">
        <v>3.94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14.36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16.36</v>
      </c>
      <c r="AH33" s="200">
        <v>0</v>
      </c>
      <c r="AI33" s="200">
        <v>3.94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14.36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16.36</v>
      </c>
      <c r="AH34" s="200">
        <v>0</v>
      </c>
      <c r="AI34" s="200">
        <v>3.94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14.36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16.36</v>
      </c>
      <c r="AH35" s="200">
        <v>0</v>
      </c>
      <c r="AI35" s="200">
        <v>3.94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14.36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16.36</v>
      </c>
      <c r="AH36" s="200">
        <v>0</v>
      </c>
      <c r="AI36" s="200">
        <v>3.94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14.36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16.36</v>
      </c>
      <c r="AH37" s="200">
        <v>0</v>
      </c>
      <c r="AI37" s="200">
        <v>3.94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14.36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16.36</v>
      </c>
      <c r="AH38" s="200">
        <v>0</v>
      </c>
      <c r="AI38" s="200">
        <v>3.94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14.36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16.36</v>
      </c>
      <c r="AH39" s="200">
        <v>0</v>
      </c>
      <c r="AI39" s="200">
        <v>3.94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14.36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16.36</v>
      </c>
      <c r="AH40" s="200">
        <v>0</v>
      </c>
      <c r="AI40" s="200">
        <v>3.94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 s="200">
        <v>14.36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16.36</v>
      </c>
      <c r="AH41" s="200">
        <v>0</v>
      </c>
      <c r="AI41" s="200">
        <v>3.94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 s="200">
        <v>14.36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16.36</v>
      </c>
      <c r="AH42" s="200">
        <v>0</v>
      </c>
      <c r="AI42" s="200">
        <v>3.94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14.36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16.36</v>
      </c>
      <c r="AH43" s="200">
        <v>0</v>
      </c>
      <c r="AI43" s="200">
        <v>3.94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14.36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16.36</v>
      </c>
      <c r="AH44" s="200">
        <v>0</v>
      </c>
      <c r="AI44" s="200">
        <v>3.94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 s="200">
        <v>14.36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16.36</v>
      </c>
      <c r="AH45" s="200">
        <v>0</v>
      </c>
      <c r="AI45" s="200">
        <v>3.94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 s="200">
        <v>14.36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16.36</v>
      </c>
      <c r="AH46" s="200">
        <v>0</v>
      </c>
      <c r="AI46" s="200">
        <v>3.94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14.36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16.36</v>
      </c>
      <c r="AH47" s="200">
        <v>0</v>
      </c>
      <c r="AI47" s="200">
        <v>3.94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 s="200">
        <v>14.36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16.36</v>
      </c>
      <c r="AH48" s="200">
        <v>0</v>
      </c>
      <c r="AI48" s="200">
        <v>3.94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 s="200">
        <v>14.36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16.36</v>
      </c>
      <c r="AH49" s="200">
        <v>0</v>
      </c>
      <c r="AI49" s="200">
        <v>3.94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 s="200">
        <v>14.36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16.36</v>
      </c>
      <c r="AH50" s="200">
        <v>0</v>
      </c>
      <c r="AI50" s="200">
        <v>3.94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 s="200">
        <v>14.36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16.36</v>
      </c>
      <c r="AH51" s="200">
        <v>0</v>
      </c>
      <c r="AI51" s="200">
        <v>3.94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 s="200">
        <v>14.36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16.36</v>
      </c>
      <c r="AH52" s="200">
        <v>0</v>
      </c>
      <c r="AI52" s="200">
        <v>3.94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 s="200">
        <v>14.36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16.36</v>
      </c>
      <c r="AH53" s="200">
        <v>0</v>
      </c>
      <c r="AI53" s="200">
        <v>3.94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 s="200">
        <v>14.36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16.36</v>
      </c>
      <c r="AH54" s="200">
        <v>0</v>
      </c>
      <c r="AI54" s="200">
        <v>3.94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 s="200">
        <v>14.36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16.36</v>
      </c>
      <c r="AH55" s="200">
        <v>0</v>
      </c>
      <c r="AI55" s="200">
        <v>3.94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 s="200">
        <v>14.36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16.36</v>
      </c>
      <c r="AH56" s="200">
        <v>0</v>
      </c>
      <c r="AI56" s="200">
        <v>3.94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 s="200">
        <v>14.36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16.36</v>
      </c>
      <c r="AH57" s="200">
        <v>0</v>
      </c>
      <c r="AI57" s="200">
        <v>3.94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 s="200">
        <v>14.36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16.36</v>
      </c>
      <c r="AH58" s="200">
        <v>0</v>
      </c>
      <c r="AI58" s="200">
        <v>3.94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 s="200">
        <v>14.36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16.36</v>
      </c>
      <c r="AH59" s="200">
        <v>0</v>
      </c>
      <c r="AI59" s="200">
        <v>3.94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 s="200">
        <v>14.36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16.36</v>
      </c>
      <c r="AH60" s="200">
        <v>0</v>
      </c>
      <c r="AI60" s="200">
        <v>3.94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14.36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16.36</v>
      </c>
      <c r="AH61" s="200">
        <v>0</v>
      </c>
      <c r="AI61" s="200">
        <v>3.94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 s="200">
        <v>14.36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16.36</v>
      </c>
      <c r="AH62" s="200">
        <v>0</v>
      </c>
      <c r="AI62" s="200">
        <v>3.94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14.36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16.36</v>
      </c>
      <c r="AH63" s="200">
        <v>0</v>
      </c>
      <c r="AI63" s="200">
        <v>3.94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14.36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16.36</v>
      </c>
      <c r="AH64" s="200">
        <v>0</v>
      </c>
      <c r="AI64" s="200">
        <v>3.94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14.36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16.36</v>
      </c>
      <c r="AH65" s="200">
        <v>0</v>
      </c>
      <c r="AI65" s="200">
        <v>3.94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 s="200">
        <v>14.36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16.36</v>
      </c>
      <c r="AH66" s="200">
        <v>0</v>
      </c>
      <c r="AI66" s="200">
        <v>3.94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14.36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16.36</v>
      </c>
      <c r="AH67" s="200">
        <v>0</v>
      </c>
      <c r="AI67" s="200">
        <v>3.94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14.36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16.36</v>
      </c>
      <c r="AH68" s="200">
        <v>0</v>
      </c>
      <c r="AI68" s="200">
        <v>3.94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14.36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16.36</v>
      </c>
      <c r="AH69" s="200">
        <v>0</v>
      </c>
      <c r="AI69" s="200">
        <v>3.94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 s="200">
        <v>14.36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16.36</v>
      </c>
      <c r="AH70" s="200">
        <v>0</v>
      </c>
      <c r="AI70" s="200">
        <v>3.94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14.36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16.36</v>
      </c>
      <c r="AH71" s="200">
        <v>0</v>
      </c>
      <c r="AI71" s="200">
        <v>3.94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 s="200">
        <v>14.36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16.36</v>
      </c>
      <c r="AH72" s="200">
        <v>0</v>
      </c>
      <c r="AI72" s="200">
        <v>3.94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14.36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16.36</v>
      </c>
      <c r="AH73" s="200">
        <v>0</v>
      </c>
      <c r="AI73" s="200">
        <v>3.94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14.36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16.36</v>
      </c>
      <c r="AH74" s="200">
        <v>0</v>
      </c>
      <c r="AI74" s="200">
        <v>3.94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14.36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16.36</v>
      </c>
      <c r="AH75" s="200">
        <v>0</v>
      </c>
      <c r="AI75" s="200">
        <v>3.94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14.36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16.36</v>
      </c>
      <c r="AH76" s="200">
        <v>0</v>
      </c>
      <c r="AI76" s="200">
        <v>3.94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14.36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16.36</v>
      </c>
      <c r="AH77" s="200">
        <v>0</v>
      </c>
      <c r="AI77" s="200">
        <v>3.94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14.36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16.36</v>
      </c>
      <c r="AH78" s="200">
        <v>0</v>
      </c>
      <c r="AI78" s="200">
        <v>3.94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14.36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16.36</v>
      </c>
      <c r="AH79" s="200">
        <v>0</v>
      </c>
      <c r="AI79" s="200">
        <v>3.94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14.36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16.36</v>
      </c>
      <c r="AH80" s="200">
        <v>0</v>
      </c>
      <c r="AI80" s="200">
        <v>3.94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14.36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16.36</v>
      </c>
      <c r="AH81" s="200">
        <v>0</v>
      </c>
      <c r="AI81" s="200">
        <v>3.94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14.36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16.36</v>
      </c>
      <c r="AH82" s="200">
        <v>0</v>
      </c>
      <c r="AI82" s="200">
        <v>3.94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14.36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16.36</v>
      </c>
      <c r="AH83" s="200">
        <v>0</v>
      </c>
      <c r="AI83" s="200">
        <v>3.94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14.36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16.36</v>
      </c>
      <c r="AH84" s="200">
        <v>0</v>
      </c>
      <c r="AI84" s="200">
        <v>3.94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14.36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16.36</v>
      </c>
      <c r="AH85" s="200">
        <v>0</v>
      </c>
      <c r="AI85" s="200">
        <v>3.94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14.36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16.36</v>
      </c>
      <c r="AH86" s="200">
        <v>0</v>
      </c>
      <c r="AI86" s="200">
        <v>3.94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14.36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16.36</v>
      </c>
      <c r="AH87" s="200">
        <v>0</v>
      </c>
      <c r="AI87" s="200">
        <v>3.94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 s="200">
        <v>14.36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16.36</v>
      </c>
      <c r="AH88" s="200">
        <v>0</v>
      </c>
      <c r="AI88" s="200">
        <v>3.94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 s="200">
        <v>14.36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16.36</v>
      </c>
      <c r="AH89" s="200">
        <v>0</v>
      </c>
      <c r="AI89" s="200">
        <v>3.94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 s="200">
        <v>14.36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16.36</v>
      </c>
      <c r="AH90" s="200">
        <v>0</v>
      </c>
      <c r="AI90" s="200">
        <v>3.94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14.36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16.36</v>
      </c>
      <c r="AH91" s="200">
        <v>0</v>
      </c>
      <c r="AI91" s="200">
        <v>3.94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14.36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16.36</v>
      </c>
      <c r="AH92" s="200">
        <v>0</v>
      </c>
      <c r="AI92" s="200">
        <v>3.94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14.36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16.36</v>
      </c>
      <c r="AH93" s="200">
        <v>0</v>
      </c>
      <c r="AI93" s="200">
        <v>3.94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14.36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16.36</v>
      </c>
      <c r="AH94" s="200">
        <v>0</v>
      </c>
      <c r="AI94" s="200">
        <v>3.94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 s="200">
        <v>14.36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16.36</v>
      </c>
      <c r="AH95" s="200">
        <v>0</v>
      </c>
      <c r="AI95" s="200">
        <v>3.94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14.36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16.36</v>
      </c>
      <c r="AH96" s="200">
        <v>0</v>
      </c>
      <c r="AI96" s="200">
        <v>3.94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14.36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16.36</v>
      </c>
      <c r="AH97" s="200">
        <v>0</v>
      </c>
      <c r="AI97" s="200">
        <v>3.94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14.36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16.36</v>
      </c>
      <c r="AH98" s="200">
        <v>0</v>
      </c>
      <c r="AI98" s="200">
        <v>3.94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14.36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9.4559999999999964E-2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0.34032499999999966</v>
      </c>
      <c r="AP99">
        <f t="shared" si="0"/>
        <v>4.3149999999999994E-3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2.48</v>
      </c>
      <c r="AE3" s="200">
        <v>0</v>
      </c>
      <c r="AF3" s="200">
        <v>0</v>
      </c>
      <c r="AG3" s="200">
        <v>81.08</v>
      </c>
      <c r="AH3" s="200">
        <v>0</v>
      </c>
      <c r="AI3" s="200">
        <v>19.52</v>
      </c>
      <c r="AJ3" s="200">
        <v>0</v>
      </c>
      <c r="AK3" s="200">
        <v>0.35</v>
      </c>
      <c r="AL3" s="200">
        <v>0</v>
      </c>
      <c r="AM3" s="200">
        <v>0</v>
      </c>
      <c r="AN3" s="200">
        <v>0</v>
      </c>
      <c r="AO3" s="200">
        <v>54.72</v>
      </c>
      <c r="AP3" s="200">
        <v>2.74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2.48</v>
      </c>
      <c r="AE4" s="200">
        <v>0</v>
      </c>
      <c r="AF4" s="200">
        <v>0</v>
      </c>
      <c r="AG4" s="200">
        <v>81.08</v>
      </c>
      <c r="AH4" s="200">
        <v>0</v>
      </c>
      <c r="AI4" s="200">
        <v>19.52</v>
      </c>
      <c r="AJ4" s="200">
        <v>0</v>
      </c>
      <c r="AK4" s="200">
        <v>0.35</v>
      </c>
      <c r="AL4" s="200">
        <v>0</v>
      </c>
      <c r="AM4" s="200">
        <v>0</v>
      </c>
      <c r="AN4" s="200">
        <v>0</v>
      </c>
      <c r="AO4" s="200">
        <v>54.72</v>
      </c>
      <c r="AP4" s="200">
        <v>2.74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2.48</v>
      </c>
      <c r="AE5" s="200">
        <v>0</v>
      </c>
      <c r="AF5" s="200">
        <v>0</v>
      </c>
      <c r="AG5" s="200">
        <v>81.08</v>
      </c>
      <c r="AH5" s="200">
        <v>0</v>
      </c>
      <c r="AI5" s="200">
        <v>19.52</v>
      </c>
      <c r="AJ5" s="200">
        <v>0</v>
      </c>
      <c r="AK5" s="200">
        <v>0.35</v>
      </c>
      <c r="AL5" s="200">
        <v>0</v>
      </c>
      <c r="AM5" s="200">
        <v>0</v>
      </c>
      <c r="AN5" s="200">
        <v>0</v>
      </c>
      <c r="AO5" s="200">
        <v>54.72</v>
      </c>
      <c r="AP5" s="200">
        <v>2.74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2.48</v>
      </c>
      <c r="AE6" s="200">
        <v>0</v>
      </c>
      <c r="AF6" s="200">
        <v>0</v>
      </c>
      <c r="AG6" s="200">
        <v>81.08</v>
      </c>
      <c r="AH6" s="200">
        <v>0</v>
      </c>
      <c r="AI6" s="200">
        <v>19.52</v>
      </c>
      <c r="AJ6" s="200">
        <v>0</v>
      </c>
      <c r="AK6" s="200">
        <v>0.35</v>
      </c>
      <c r="AL6" s="200">
        <v>0</v>
      </c>
      <c r="AM6" s="200">
        <v>0</v>
      </c>
      <c r="AN6" s="200">
        <v>0</v>
      </c>
      <c r="AO6" s="200">
        <v>54.72</v>
      </c>
      <c r="AP6" s="200">
        <v>2.74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2.48</v>
      </c>
      <c r="AE7" s="200">
        <v>0</v>
      </c>
      <c r="AF7" s="200">
        <v>0</v>
      </c>
      <c r="AG7" s="200">
        <v>81.08</v>
      </c>
      <c r="AH7" s="200">
        <v>0</v>
      </c>
      <c r="AI7" s="200">
        <v>19.52</v>
      </c>
      <c r="AJ7" s="200">
        <v>0</v>
      </c>
      <c r="AK7" s="200">
        <v>0.35</v>
      </c>
      <c r="AL7" s="200">
        <v>0</v>
      </c>
      <c r="AM7" s="200">
        <v>0</v>
      </c>
      <c r="AN7" s="200">
        <v>0</v>
      </c>
      <c r="AO7" s="200">
        <v>54.72</v>
      </c>
      <c r="AP7" s="200">
        <v>2.74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2.48</v>
      </c>
      <c r="AE8" s="200">
        <v>0</v>
      </c>
      <c r="AF8" s="200">
        <v>0</v>
      </c>
      <c r="AG8" s="200">
        <v>81.08</v>
      </c>
      <c r="AH8" s="200">
        <v>0</v>
      </c>
      <c r="AI8" s="200">
        <v>19.52</v>
      </c>
      <c r="AJ8" s="200">
        <v>0</v>
      </c>
      <c r="AK8" s="200">
        <v>0.35</v>
      </c>
      <c r="AL8" s="200">
        <v>0</v>
      </c>
      <c r="AM8" s="200">
        <v>0</v>
      </c>
      <c r="AN8" s="200">
        <v>0</v>
      </c>
      <c r="AO8" s="200">
        <v>54.72</v>
      </c>
      <c r="AP8" s="200">
        <v>2.74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2.48</v>
      </c>
      <c r="AE9" s="200">
        <v>0</v>
      </c>
      <c r="AF9" s="200">
        <v>0</v>
      </c>
      <c r="AG9" s="200">
        <v>81.08</v>
      </c>
      <c r="AH9" s="200">
        <v>0</v>
      </c>
      <c r="AI9" s="200">
        <v>19.52</v>
      </c>
      <c r="AJ9" s="200">
        <v>0</v>
      </c>
      <c r="AK9" s="200">
        <v>0.35</v>
      </c>
      <c r="AL9" s="200">
        <v>0</v>
      </c>
      <c r="AM9" s="200">
        <v>0</v>
      </c>
      <c r="AN9" s="200">
        <v>0</v>
      </c>
      <c r="AO9" s="200">
        <v>54.72</v>
      </c>
      <c r="AP9" s="200">
        <v>2.74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2.48</v>
      </c>
      <c r="AE10" s="200">
        <v>0</v>
      </c>
      <c r="AF10" s="200">
        <v>0</v>
      </c>
      <c r="AG10" s="200">
        <v>81.08</v>
      </c>
      <c r="AH10" s="200">
        <v>0</v>
      </c>
      <c r="AI10" s="200">
        <v>19.52</v>
      </c>
      <c r="AJ10" s="200">
        <v>0</v>
      </c>
      <c r="AK10" s="200">
        <v>0.35</v>
      </c>
      <c r="AL10" s="200">
        <v>0</v>
      </c>
      <c r="AM10" s="200">
        <v>0</v>
      </c>
      <c r="AN10" s="200">
        <v>0</v>
      </c>
      <c r="AO10" s="200">
        <v>54.72</v>
      </c>
      <c r="AP10" s="200">
        <v>2.74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2.48</v>
      </c>
      <c r="AE11" s="200">
        <v>0</v>
      </c>
      <c r="AF11" s="200">
        <v>0</v>
      </c>
      <c r="AG11" s="200">
        <v>81.08</v>
      </c>
      <c r="AH11" s="200">
        <v>0</v>
      </c>
      <c r="AI11" s="200">
        <v>19.52</v>
      </c>
      <c r="AJ11" s="200">
        <v>0</v>
      </c>
      <c r="AK11" s="200">
        <v>0.35</v>
      </c>
      <c r="AL11" s="200">
        <v>0</v>
      </c>
      <c r="AM11" s="200">
        <v>0</v>
      </c>
      <c r="AN11" s="200">
        <v>0</v>
      </c>
      <c r="AO11" s="200">
        <v>54.72</v>
      </c>
      <c r="AP11" s="200">
        <v>2.74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2.48</v>
      </c>
      <c r="AE12" s="200">
        <v>0</v>
      </c>
      <c r="AF12" s="200">
        <v>0</v>
      </c>
      <c r="AG12" s="200">
        <v>81.08</v>
      </c>
      <c r="AH12" s="200">
        <v>0</v>
      </c>
      <c r="AI12" s="200">
        <v>19.52</v>
      </c>
      <c r="AJ12" s="200">
        <v>0</v>
      </c>
      <c r="AK12" s="200">
        <v>0.35</v>
      </c>
      <c r="AL12" s="200">
        <v>0</v>
      </c>
      <c r="AM12" s="200">
        <v>0</v>
      </c>
      <c r="AN12" s="200">
        <v>0</v>
      </c>
      <c r="AO12" s="200">
        <v>54.72</v>
      </c>
      <c r="AP12" s="200">
        <v>2.74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2.48</v>
      </c>
      <c r="AE13" s="200">
        <v>0</v>
      </c>
      <c r="AF13" s="200">
        <v>0</v>
      </c>
      <c r="AG13" s="200">
        <v>81.08</v>
      </c>
      <c r="AH13" s="200">
        <v>0</v>
      </c>
      <c r="AI13" s="200">
        <v>19.52</v>
      </c>
      <c r="AJ13" s="200">
        <v>0</v>
      </c>
      <c r="AK13" s="200">
        <v>0.35</v>
      </c>
      <c r="AL13" s="200">
        <v>0</v>
      </c>
      <c r="AM13" s="200">
        <v>0</v>
      </c>
      <c r="AN13" s="200">
        <v>0</v>
      </c>
      <c r="AO13" s="200">
        <v>54.72</v>
      </c>
      <c r="AP13" s="200">
        <v>2.74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2.48</v>
      </c>
      <c r="AE14" s="200">
        <v>0</v>
      </c>
      <c r="AF14" s="200">
        <v>0</v>
      </c>
      <c r="AG14" s="200">
        <v>81.08</v>
      </c>
      <c r="AH14" s="200">
        <v>0</v>
      </c>
      <c r="AI14" s="200">
        <v>19.52</v>
      </c>
      <c r="AJ14" s="200">
        <v>0</v>
      </c>
      <c r="AK14" s="200">
        <v>0.35</v>
      </c>
      <c r="AL14" s="200">
        <v>0</v>
      </c>
      <c r="AM14" s="200">
        <v>0</v>
      </c>
      <c r="AN14" s="200">
        <v>0</v>
      </c>
      <c r="AO14" s="200">
        <v>54.72</v>
      </c>
      <c r="AP14" s="200">
        <v>2.74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2.48</v>
      </c>
      <c r="AE15" s="200">
        <v>0</v>
      </c>
      <c r="AF15" s="200">
        <v>0</v>
      </c>
      <c r="AG15" s="200">
        <v>81.08</v>
      </c>
      <c r="AH15" s="200">
        <v>0</v>
      </c>
      <c r="AI15" s="200">
        <v>19.52</v>
      </c>
      <c r="AJ15" s="200">
        <v>0</v>
      </c>
      <c r="AK15" s="200">
        <v>0.35</v>
      </c>
      <c r="AL15" s="200">
        <v>0</v>
      </c>
      <c r="AM15" s="200">
        <v>0</v>
      </c>
      <c r="AN15" s="200">
        <v>0</v>
      </c>
      <c r="AO15" s="200">
        <v>54.72</v>
      </c>
      <c r="AP15" s="200">
        <v>2.74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2.48</v>
      </c>
      <c r="AE16" s="200">
        <v>0</v>
      </c>
      <c r="AF16" s="200">
        <v>0</v>
      </c>
      <c r="AG16" s="200">
        <v>81.08</v>
      </c>
      <c r="AH16" s="200">
        <v>0</v>
      </c>
      <c r="AI16" s="200">
        <v>19.52</v>
      </c>
      <c r="AJ16" s="200">
        <v>0</v>
      </c>
      <c r="AK16" s="200">
        <v>0.35</v>
      </c>
      <c r="AL16" s="200">
        <v>0</v>
      </c>
      <c r="AM16" s="200">
        <v>0</v>
      </c>
      <c r="AN16" s="200">
        <v>0</v>
      </c>
      <c r="AO16" s="200">
        <v>54.72</v>
      </c>
      <c r="AP16" s="200">
        <v>2.74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2.48</v>
      </c>
      <c r="AE17" s="200">
        <v>0</v>
      </c>
      <c r="AF17" s="200">
        <v>0</v>
      </c>
      <c r="AG17" s="200">
        <v>81.08</v>
      </c>
      <c r="AH17" s="200">
        <v>0</v>
      </c>
      <c r="AI17" s="200">
        <v>19.52</v>
      </c>
      <c r="AJ17" s="200">
        <v>0</v>
      </c>
      <c r="AK17" s="200">
        <v>0.35</v>
      </c>
      <c r="AL17" s="200">
        <v>0</v>
      </c>
      <c r="AM17" s="200">
        <v>0</v>
      </c>
      <c r="AN17" s="200">
        <v>0</v>
      </c>
      <c r="AO17" s="200">
        <v>54.72</v>
      </c>
      <c r="AP17" s="200">
        <v>2.74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2.48</v>
      </c>
      <c r="AE18" s="200">
        <v>0</v>
      </c>
      <c r="AF18" s="200">
        <v>0</v>
      </c>
      <c r="AG18" s="200">
        <v>81.08</v>
      </c>
      <c r="AH18" s="200">
        <v>0</v>
      </c>
      <c r="AI18" s="200">
        <v>19.52</v>
      </c>
      <c r="AJ18" s="200">
        <v>0</v>
      </c>
      <c r="AK18" s="200">
        <v>0.35</v>
      </c>
      <c r="AL18" s="200">
        <v>0</v>
      </c>
      <c r="AM18" s="200">
        <v>0</v>
      </c>
      <c r="AN18" s="200">
        <v>0</v>
      </c>
      <c r="AO18" s="200">
        <v>54.72</v>
      </c>
      <c r="AP18" s="200">
        <v>2.74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2.48</v>
      </c>
      <c r="AE19" s="200">
        <v>0</v>
      </c>
      <c r="AF19" s="200">
        <v>0</v>
      </c>
      <c r="AG19" s="200">
        <v>81.08</v>
      </c>
      <c r="AH19" s="200">
        <v>0</v>
      </c>
      <c r="AI19" s="200">
        <v>19.52</v>
      </c>
      <c r="AJ19" s="200">
        <v>0</v>
      </c>
      <c r="AK19" s="200">
        <v>0.35</v>
      </c>
      <c r="AL19" s="200">
        <v>0</v>
      </c>
      <c r="AM19" s="200">
        <v>0</v>
      </c>
      <c r="AN19" s="200">
        <v>0</v>
      </c>
      <c r="AO19" s="200">
        <v>54.72</v>
      </c>
      <c r="AP19" s="200">
        <v>2.74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2.48</v>
      </c>
      <c r="AE20" s="200">
        <v>0</v>
      </c>
      <c r="AF20" s="200">
        <v>0</v>
      </c>
      <c r="AG20" s="200">
        <v>81.08</v>
      </c>
      <c r="AH20" s="200">
        <v>0</v>
      </c>
      <c r="AI20" s="200">
        <v>19.52</v>
      </c>
      <c r="AJ20" s="200">
        <v>0</v>
      </c>
      <c r="AK20" s="200">
        <v>0.35</v>
      </c>
      <c r="AL20" s="200">
        <v>0</v>
      </c>
      <c r="AM20" s="200">
        <v>0</v>
      </c>
      <c r="AN20" s="200">
        <v>0</v>
      </c>
      <c r="AO20" s="200">
        <v>52.9</v>
      </c>
      <c r="AP20" s="200">
        <v>4.5599999999999996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2.48</v>
      </c>
      <c r="AE21" s="200">
        <v>0</v>
      </c>
      <c r="AF21" s="200">
        <v>0</v>
      </c>
      <c r="AG21" s="200">
        <v>81.08</v>
      </c>
      <c r="AH21" s="200">
        <v>0</v>
      </c>
      <c r="AI21" s="200">
        <v>19.52</v>
      </c>
      <c r="AJ21" s="200">
        <v>0</v>
      </c>
      <c r="AK21" s="200">
        <v>0.35</v>
      </c>
      <c r="AL21" s="200">
        <v>0</v>
      </c>
      <c r="AM21" s="200">
        <v>0</v>
      </c>
      <c r="AN21" s="200">
        <v>0</v>
      </c>
      <c r="AO21" s="200">
        <v>52.9</v>
      </c>
      <c r="AP21" s="200">
        <v>4.5599999999999996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2.48</v>
      </c>
      <c r="AE22" s="200">
        <v>0</v>
      </c>
      <c r="AF22" s="200">
        <v>0</v>
      </c>
      <c r="AG22" s="200">
        <v>81.08</v>
      </c>
      <c r="AH22" s="200">
        <v>0</v>
      </c>
      <c r="AI22" s="200">
        <v>19.52</v>
      </c>
      <c r="AJ22" s="200">
        <v>0</v>
      </c>
      <c r="AK22" s="200">
        <v>0.35</v>
      </c>
      <c r="AL22" s="200">
        <v>0</v>
      </c>
      <c r="AM22" s="200">
        <v>0</v>
      </c>
      <c r="AN22" s="200">
        <v>0</v>
      </c>
      <c r="AO22" s="200">
        <v>52.9</v>
      </c>
      <c r="AP22" s="200">
        <v>4.5599999999999996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2.48</v>
      </c>
      <c r="AE23" s="200">
        <v>0</v>
      </c>
      <c r="AF23" s="200">
        <v>0</v>
      </c>
      <c r="AG23" s="200">
        <v>81.08</v>
      </c>
      <c r="AH23" s="200">
        <v>0</v>
      </c>
      <c r="AI23" s="200">
        <v>19.52</v>
      </c>
      <c r="AJ23" s="200">
        <v>0</v>
      </c>
      <c r="AK23" s="200">
        <v>0.35</v>
      </c>
      <c r="AL23" s="200">
        <v>0</v>
      </c>
      <c r="AM23" s="200">
        <v>0</v>
      </c>
      <c r="AN23" s="200">
        <v>0</v>
      </c>
      <c r="AO23" s="200">
        <v>52.9</v>
      </c>
      <c r="AP23" s="200">
        <v>4.5599999999999996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2.48</v>
      </c>
      <c r="AE24" s="200">
        <v>0</v>
      </c>
      <c r="AF24" s="200">
        <v>0</v>
      </c>
      <c r="AG24" s="200">
        <v>81.08</v>
      </c>
      <c r="AH24" s="200">
        <v>0</v>
      </c>
      <c r="AI24" s="200">
        <v>19.52</v>
      </c>
      <c r="AJ24" s="200">
        <v>0</v>
      </c>
      <c r="AK24" s="200">
        <v>0.35</v>
      </c>
      <c r="AL24" s="200">
        <v>0</v>
      </c>
      <c r="AM24" s="200">
        <v>0</v>
      </c>
      <c r="AN24" s="200">
        <v>0</v>
      </c>
      <c r="AO24" s="200">
        <v>52.9</v>
      </c>
      <c r="AP24" s="200">
        <v>4.5599999999999996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2.48</v>
      </c>
      <c r="AE25" s="200">
        <v>0</v>
      </c>
      <c r="AF25" s="200">
        <v>0</v>
      </c>
      <c r="AG25" s="200">
        <v>81.08</v>
      </c>
      <c r="AH25" s="200">
        <v>0</v>
      </c>
      <c r="AI25" s="200">
        <v>19.52</v>
      </c>
      <c r="AJ25" s="200">
        <v>0</v>
      </c>
      <c r="AK25" s="200">
        <v>0.35</v>
      </c>
      <c r="AL25" s="200">
        <v>0</v>
      </c>
      <c r="AM25" s="200">
        <v>0</v>
      </c>
      <c r="AN25" s="200">
        <v>0</v>
      </c>
      <c r="AO25" s="200">
        <v>57.46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2.48</v>
      </c>
      <c r="AE26" s="200">
        <v>0</v>
      </c>
      <c r="AF26" s="200">
        <v>0</v>
      </c>
      <c r="AG26" s="200">
        <v>81.08</v>
      </c>
      <c r="AH26" s="200">
        <v>0</v>
      </c>
      <c r="AI26" s="200">
        <v>19.52</v>
      </c>
      <c r="AJ26" s="200">
        <v>0</v>
      </c>
      <c r="AK26" s="200">
        <v>0.35</v>
      </c>
      <c r="AL26" s="200">
        <v>0</v>
      </c>
      <c r="AM26" s="200">
        <v>0</v>
      </c>
      <c r="AN26" s="200">
        <v>0</v>
      </c>
      <c r="AO26" s="200">
        <v>57.46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2.48</v>
      </c>
      <c r="AE27" s="200">
        <v>0</v>
      </c>
      <c r="AF27" s="200">
        <v>0</v>
      </c>
      <c r="AG27" s="200">
        <v>81.08</v>
      </c>
      <c r="AH27" s="200">
        <v>0</v>
      </c>
      <c r="AI27" s="200">
        <v>19.52</v>
      </c>
      <c r="AJ27" s="200">
        <v>0</v>
      </c>
      <c r="AK27" s="200">
        <v>0.35</v>
      </c>
      <c r="AL27" s="200">
        <v>0</v>
      </c>
      <c r="AM27" s="200">
        <v>0</v>
      </c>
      <c r="AN27" s="200">
        <v>0</v>
      </c>
      <c r="AO27" s="200">
        <v>57.46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2.48</v>
      </c>
      <c r="AE28" s="200">
        <v>0</v>
      </c>
      <c r="AF28" s="200">
        <v>0</v>
      </c>
      <c r="AG28" s="200">
        <v>81.08</v>
      </c>
      <c r="AH28" s="200">
        <v>0</v>
      </c>
      <c r="AI28" s="200">
        <v>19.52</v>
      </c>
      <c r="AJ28" s="200">
        <v>0</v>
      </c>
      <c r="AK28" s="200">
        <v>0.35</v>
      </c>
      <c r="AL28" s="200">
        <v>0</v>
      </c>
      <c r="AM28" s="200">
        <v>0</v>
      </c>
      <c r="AN28" s="200">
        <v>0</v>
      </c>
      <c r="AO28" s="200">
        <v>57.46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2.48</v>
      </c>
      <c r="AE29" s="200">
        <v>0</v>
      </c>
      <c r="AF29" s="200">
        <v>0</v>
      </c>
      <c r="AG29" s="200">
        <v>81.08</v>
      </c>
      <c r="AH29" s="200">
        <v>0</v>
      </c>
      <c r="AI29" s="200">
        <v>19.52</v>
      </c>
      <c r="AJ29" s="200">
        <v>0</v>
      </c>
      <c r="AK29" s="200">
        <v>0.35</v>
      </c>
      <c r="AL29" s="200">
        <v>0</v>
      </c>
      <c r="AM29" s="200">
        <v>0</v>
      </c>
      <c r="AN29" s="200">
        <v>0</v>
      </c>
      <c r="AO29" s="200">
        <v>57.46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2.48</v>
      </c>
      <c r="AE30" s="200">
        <v>0</v>
      </c>
      <c r="AF30" s="200">
        <v>0</v>
      </c>
      <c r="AG30" s="200">
        <v>81.08</v>
      </c>
      <c r="AH30" s="200">
        <v>0</v>
      </c>
      <c r="AI30" s="200">
        <v>19.52</v>
      </c>
      <c r="AJ30" s="200">
        <v>0</v>
      </c>
      <c r="AK30" s="200">
        <v>0.35</v>
      </c>
      <c r="AL30" s="200">
        <v>0</v>
      </c>
      <c r="AM30" s="200">
        <v>0</v>
      </c>
      <c r="AN30" s="200">
        <v>0</v>
      </c>
      <c r="AO30" s="200">
        <v>57.46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2.48</v>
      </c>
      <c r="AE31" s="200">
        <v>0</v>
      </c>
      <c r="AF31" s="200">
        <v>0</v>
      </c>
      <c r="AG31" s="200">
        <v>81.08</v>
      </c>
      <c r="AH31" s="200">
        <v>0</v>
      </c>
      <c r="AI31" s="200">
        <v>19.52</v>
      </c>
      <c r="AJ31" s="200">
        <v>0</v>
      </c>
      <c r="AK31" s="200">
        <v>0.35</v>
      </c>
      <c r="AL31" s="200">
        <v>0</v>
      </c>
      <c r="AM31" s="200">
        <v>0</v>
      </c>
      <c r="AN31" s="200">
        <v>0</v>
      </c>
      <c r="AO31" s="200">
        <v>57.46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2.48</v>
      </c>
      <c r="AE32" s="200">
        <v>0</v>
      </c>
      <c r="AF32" s="200">
        <v>0</v>
      </c>
      <c r="AG32" s="200">
        <v>81.08</v>
      </c>
      <c r="AH32" s="200">
        <v>0</v>
      </c>
      <c r="AI32" s="200">
        <v>19.52</v>
      </c>
      <c r="AJ32" s="200">
        <v>0</v>
      </c>
      <c r="AK32" s="200">
        <v>0.35</v>
      </c>
      <c r="AL32" s="200">
        <v>0</v>
      </c>
      <c r="AM32" s="200">
        <v>0</v>
      </c>
      <c r="AN32" s="200">
        <v>0</v>
      </c>
      <c r="AO32" s="200">
        <v>57.46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2.48</v>
      </c>
      <c r="AE33" s="200">
        <v>0</v>
      </c>
      <c r="AF33" s="200">
        <v>0</v>
      </c>
      <c r="AG33" s="200">
        <v>81.08</v>
      </c>
      <c r="AH33" s="200">
        <v>0</v>
      </c>
      <c r="AI33" s="200">
        <v>19.52</v>
      </c>
      <c r="AJ33" s="200">
        <v>0</v>
      </c>
      <c r="AK33" s="200">
        <v>0.35</v>
      </c>
      <c r="AL33" s="200">
        <v>0</v>
      </c>
      <c r="AM33" s="200">
        <v>0</v>
      </c>
      <c r="AN33" s="200">
        <v>0</v>
      </c>
      <c r="AO33" s="200">
        <v>57.46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2.48</v>
      </c>
      <c r="AE34" s="200">
        <v>0</v>
      </c>
      <c r="AF34" s="200">
        <v>0</v>
      </c>
      <c r="AG34" s="200">
        <v>81.08</v>
      </c>
      <c r="AH34" s="200">
        <v>0</v>
      </c>
      <c r="AI34" s="200">
        <v>19.52</v>
      </c>
      <c r="AJ34" s="200">
        <v>0</v>
      </c>
      <c r="AK34" s="200">
        <v>0.35</v>
      </c>
      <c r="AL34" s="200">
        <v>0</v>
      </c>
      <c r="AM34" s="200">
        <v>0</v>
      </c>
      <c r="AN34" s="200">
        <v>0</v>
      </c>
      <c r="AO34" s="200">
        <v>57.46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2.48</v>
      </c>
      <c r="AE35" s="200">
        <v>0</v>
      </c>
      <c r="AF35" s="200">
        <v>0</v>
      </c>
      <c r="AG35" s="200">
        <v>81.08</v>
      </c>
      <c r="AH35" s="200">
        <v>0</v>
      </c>
      <c r="AI35" s="200">
        <v>19.52</v>
      </c>
      <c r="AJ35" s="200">
        <v>0</v>
      </c>
      <c r="AK35" s="200">
        <v>0.35</v>
      </c>
      <c r="AL35" s="200">
        <v>0</v>
      </c>
      <c r="AM35" s="200">
        <v>0</v>
      </c>
      <c r="AN35" s="200">
        <v>0</v>
      </c>
      <c r="AO35" s="200">
        <v>57.46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2.48</v>
      </c>
      <c r="AE36" s="200">
        <v>0</v>
      </c>
      <c r="AF36" s="200">
        <v>0</v>
      </c>
      <c r="AG36" s="200">
        <v>81.08</v>
      </c>
      <c r="AH36" s="200">
        <v>0</v>
      </c>
      <c r="AI36" s="200">
        <v>19.52</v>
      </c>
      <c r="AJ36" s="200">
        <v>0</v>
      </c>
      <c r="AK36" s="200">
        <v>0.35</v>
      </c>
      <c r="AL36" s="200">
        <v>0</v>
      </c>
      <c r="AM36" s="200">
        <v>0</v>
      </c>
      <c r="AN36" s="200">
        <v>0</v>
      </c>
      <c r="AO36" s="200">
        <v>57.46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2.48</v>
      </c>
      <c r="AE37" s="200">
        <v>0</v>
      </c>
      <c r="AF37" s="200">
        <v>0</v>
      </c>
      <c r="AG37" s="200">
        <v>81.08</v>
      </c>
      <c r="AH37" s="200">
        <v>0</v>
      </c>
      <c r="AI37" s="200">
        <v>19.52</v>
      </c>
      <c r="AJ37" s="200">
        <v>0</v>
      </c>
      <c r="AK37" s="200">
        <v>0.35</v>
      </c>
      <c r="AL37" s="200">
        <v>0</v>
      </c>
      <c r="AM37" s="200">
        <v>0</v>
      </c>
      <c r="AN37" s="200">
        <v>0</v>
      </c>
      <c r="AO37" s="200">
        <v>57.46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2.48</v>
      </c>
      <c r="AE38" s="200">
        <v>0</v>
      </c>
      <c r="AF38" s="200">
        <v>0</v>
      </c>
      <c r="AG38" s="200">
        <v>81.08</v>
      </c>
      <c r="AH38" s="200">
        <v>0</v>
      </c>
      <c r="AI38" s="200">
        <v>19.52</v>
      </c>
      <c r="AJ38" s="200">
        <v>0</v>
      </c>
      <c r="AK38" s="200">
        <v>0.35</v>
      </c>
      <c r="AL38" s="200">
        <v>0</v>
      </c>
      <c r="AM38" s="200">
        <v>0</v>
      </c>
      <c r="AN38" s="200">
        <v>0</v>
      </c>
      <c r="AO38" s="200">
        <v>57.46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2.48</v>
      </c>
      <c r="AE39" s="200">
        <v>0</v>
      </c>
      <c r="AF39" s="200">
        <v>0</v>
      </c>
      <c r="AG39" s="200">
        <v>81.08</v>
      </c>
      <c r="AH39" s="200">
        <v>0</v>
      </c>
      <c r="AI39" s="200">
        <v>19.52</v>
      </c>
      <c r="AJ39" s="200">
        <v>0</v>
      </c>
      <c r="AK39" s="200">
        <v>0.35</v>
      </c>
      <c r="AL39" s="200">
        <v>0</v>
      </c>
      <c r="AM39" s="200">
        <v>0</v>
      </c>
      <c r="AN39" s="200">
        <v>0</v>
      </c>
      <c r="AO39" s="200">
        <v>57.46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2.48</v>
      </c>
      <c r="AE40" s="200">
        <v>0</v>
      </c>
      <c r="AF40" s="200">
        <v>0</v>
      </c>
      <c r="AG40" s="200">
        <v>81.08</v>
      </c>
      <c r="AH40" s="200">
        <v>0</v>
      </c>
      <c r="AI40" s="200">
        <v>19.52</v>
      </c>
      <c r="AJ40" s="200">
        <v>0</v>
      </c>
      <c r="AK40" s="200">
        <v>0.35</v>
      </c>
      <c r="AL40" s="200">
        <v>0</v>
      </c>
      <c r="AM40" s="200">
        <v>0</v>
      </c>
      <c r="AN40" s="200">
        <v>0</v>
      </c>
      <c r="AO40" s="200">
        <v>57.46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2.48</v>
      </c>
      <c r="AE41" s="200">
        <v>0</v>
      </c>
      <c r="AF41" s="200">
        <v>0</v>
      </c>
      <c r="AG41" s="200">
        <v>81.08</v>
      </c>
      <c r="AH41" s="200">
        <v>0</v>
      </c>
      <c r="AI41" s="200">
        <v>19.52</v>
      </c>
      <c r="AJ41" s="200">
        <v>0</v>
      </c>
      <c r="AK41" s="200">
        <v>0.35</v>
      </c>
      <c r="AL41" s="200">
        <v>0</v>
      </c>
      <c r="AM41" s="200">
        <v>0</v>
      </c>
      <c r="AN41" s="200">
        <v>0</v>
      </c>
      <c r="AO41" s="200">
        <v>57.46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2.48</v>
      </c>
      <c r="AE42" s="200">
        <v>0</v>
      </c>
      <c r="AF42" s="200">
        <v>0</v>
      </c>
      <c r="AG42" s="200">
        <v>81.08</v>
      </c>
      <c r="AH42" s="200">
        <v>0</v>
      </c>
      <c r="AI42" s="200">
        <v>19.52</v>
      </c>
      <c r="AJ42" s="200">
        <v>0</v>
      </c>
      <c r="AK42" s="200">
        <v>0.35</v>
      </c>
      <c r="AL42" s="200">
        <v>0</v>
      </c>
      <c r="AM42" s="200">
        <v>0</v>
      </c>
      <c r="AN42" s="200">
        <v>0</v>
      </c>
      <c r="AO42" s="200">
        <v>57.46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2.48</v>
      </c>
      <c r="AE43" s="200">
        <v>0</v>
      </c>
      <c r="AF43" s="200">
        <v>0</v>
      </c>
      <c r="AG43" s="200">
        <v>81.08</v>
      </c>
      <c r="AH43" s="200">
        <v>0</v>
      </c>
      <c r="AI43" s="200">
        <v>19.52</v>
      </c>
      <c r="AJ43" s="200">
        <v>0</v>
      </c>
      <c r="AK43" s="200">
        <v>0.35</v>
      </c>
      <c r="AL43" s="200">
        <v>0</v>
      </c>
      <c r="AM43" s="200">
        <v>0</v>
      </c>
      <c r="AN43" s="200">
        <v>0</v>
      </c>
      <c r="AO43" s="200">
        <v>57.46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2.48</v>
      </c>
      <c r="AE44" s="200">
        <v>0</v>
      </c>
      <c r="AF44" s="200">
        <v>0</v>
      </c>
      <c r="AG44" s="200">
        <v>81.08</v>
      </c>
      <c r="AH44" s="200">
        <v>0</v>
      </c>
      <c r="AI44" s="200">
        <v>19.52</v>
      </c>
      <c r="AJ44" s="200">
        <v>0</v>
      </c>
      <c r="AK44" s="200">
        <v>0.35</v>
      </c>
      <c r="AL44" s="200">
        <v>0</v>
      </c>
      <c r="AM44" s="200">
        <v>0</v>
      </c>
      <c r="AN44" s="200">
        <v>0</v>
      </c>
      <c r="AO44" s="200">
        <v>57.46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2.48</v>
      </c>
      <c r="AE45" s="200">
        <v>0</v>
      </c>
      <c r="AF45" s="200">
        <v>0</v>
      </c>
      <c r="AG45" s="200">
        <v>81.08</v>
      </c>
      <c r="AH45" s="200">
        <v>0</v>
      </c>
      <c r="AI45" s="200">
        <v>19.52</v>
      </c>
      <c r="AJ45" s="200">
        <v>0</v>
      </c>
      <c r="AK45" s="200">
        <v>0.35</v>
      </c>
      <c r="AL45" s="200">
        <v>0</v>
      </c>
      <c r="AM45" s="200">
        <v>0</v>
      </c>
      <c r="AN45" s="200">
        <v>0</v>
      </c>
      <c r="AO45" s="200">
        <v>57.46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2.48</v>
      </c>
      <c r="AE46" s="200">
        <v>0</v>
      </c>
      <c r="AF46" s="200">
        <v>0</v>
      </c>
      <c r="AG46" s="200">
        <v>81.08</v>
      </c>
      <c r="AH46" s="200">
        <v>0</v>
      </c>
      <c r="AI46" s="200">
        <v>19.52</v>
      </c>
      <c r="AJ46" s="200">
        <v>0</v>
      </c>
      <c r="AK46" s="200">
        <v>0.35</v>
      </c>
      <c r="AL46" s="200">
        <v>0</v>
      </c>
      <c r="AM46" s="200">
        <v>0</v>
      </c>
      <c r="AN46" s="200">
        <v>0</v>
      </c>
      <c r="AO46" s="200">
        <v>57.46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2.48</v>
      </c>
      <c r="AE47" s="200">
        <v>0</v>
      </c>
      <c r="AF47" s="200">
        <v>0</v>
      </c>
      <c r="AG47" s="200">
        <v>81.08</v>
      </c>
      <c r="AH47" s="200">
        <v>0</v>
      </c>
      <c r="AI47" s="200">
        <v>19.52</v>
      </c>
      <c r="AJ47" s="200">
        <v>0</v>
      </c>
      <c r="AK47" s="200">
        <v>0.35</v>
      </c>
      <c r="AL47" s="200">
        <v>0</v>
      </c>
      <c r="AM47" s="200">
        <v>0</v>
      </c>
      <c r="AN47" s="200">
        <v>0</v>
      </c>
      <c r="AO47" s="200">
        <v>57.46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2.48</v>
      </c>
      <c r="AE48" s="200">
        <v>0</v>
      </c>
      <c r="AF48" s="200">
        <v>0</v>
      </c>
      <c r="AG48" s="200">
        <v>81.08</v>
      </c>
      <c r="AH48" s="200">
        <v>0</v>
      </c>
      <c r="AI48" s="200">
        <v>19.52</v>
      </c>
      <c r="AJ48" s="200">
        <v>0</v>
      </c>
      <c r="AK48" s="200">
        <v>0.35</v>
      </c>
      <c r="AL48" s="200">
        <v>0</v>
      </c>
      <c r="AM48" s="200">
        <v>0</v>
      </c>
      <c r="AN48" s="200">
        <v>0</v>
      </c>
      <c r="AO48" s="200">
        <v>57.46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2.48</v>
      </c>
      <c r="AE49" s="200">
        <v>0</v>
      </c>
      <c r="AF49" s="200">
        <v>0</v>
      </c>
      <c r="AG49" s="200">
        <v>81.08</v>
      </c>
      <c r="AH49" s="200">
        <v>0</v>
      </c>
      <c r="AI49" s="200">
        <v>19.52</v>
      </c>
      <c r="AJ49" s="200">
        <v>0</v>
      </c>
      <c r="AK49" s="200">
        <v>0.35</v>
      </c>
      <c r="AL49" s="200">
        <v>0</v>
      </c>
      <c r="AM49" s="200">
        <v>0</v>
      </c>
      <c r="AN49" s="200">
        <v>0</v>
      </c>
      <c r="AO49" s="200">
        <v>57.46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2.48</v>
      </c>
      <c r="AE50" s="200">
        <v>0</v>
      </c>
      <c r="AF50" s="200">
        <v>0</v>
      </c>
      <c r="AG50" s="200">
        <v>81.08</v>
      </c>
      <c r="AH50" s="200">
        <v>0</v>
      </c>
      <c r="AI50" s="200">
        <v>19.52</v>
      </c>
      <c r="AJ50" s="200">
        <v>0</v>
      </c>
      <c r="AK50" s="200">
        <v>0.35</v>
      </c>
      <c r="AL50" s="200">
        <v>0</v>
      </c>
      <c r="AM50" s="200">
        <v>0</v>
      </c>
      <c r="AN50" s="200">
        <v>0</v>
      </c>
      <c r="AO50" s="200">
        <v>57.46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2.48</v>
      </c>
      <c r="AE51" s="200">
        <v>0</v>
      </c>
      <c r="AF51" s="200">
        <v>0</v>
      </c>
      <c r="AG51" s="200">
        <v>81.08</v>
      </c>
      <c r="AH51" s="200">
        <v>0</v>
      </c>
      <c r="AI51" s="200">
        <v>19.52</v>
      </c>
      <c r="AJ51" s="200">
        <v>0</v>
      </c>
      <c r="AK51" s="200">
        <v>0.35</v>
      </c>
      <c r="AL51" s="200">
        <v>0</v>
      </c>
      <c r="AM51" s="200">
        <v>0</v>
      </c>
      <c r="AN51" s="200">
        <v>0</v>
      </c>
      <c r="AO51" s="200">
        <v>57.46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2.48</v>
      </c>
      <c r="AE52" s="200">
        <v>0</v>
      </c>
      <c r="AF52" s="200">
        <v>0</v>
      </c>
      <c r="AG52" s="200">
        <v>81.08</v>
      </c>
      <c r="AH52" s="200">
        <v>0</v>
      </c>
      <c r="AI52" s="200">
        <v>19.52</v>
      </c>
      <c r="AJ52" s="200">
        <v>0</v>
      </c>
      <c r="AK52" s="200">
        <v>0.35</v>
      </c>
      <c r="AL52" s="200">
        <v>0</v>
      </c>
      <c r="AM52" s="200">
        <v>0</v>
      </c>
      <c r="AN52" s="200">
        <v>0</v>
      </c>
      <c r="AO52" s="200">
        <v>57.46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2.48</v>
      </c>
      <c r="AE53" s="200">
        <v>0</v>
      </c>
      <c r="AF53" s="200">
        <v>0</v>
      </c>
      <c r="AG53" s="200">
        <v>81.08</v>
      </c>
      <c r="AH53" s="200">
        <v>0</v>
      </c>
      <c r="AI53" s="200">
        <v>19.52</v>
      </c>
      <c r="AJ53" s="200">
        <v>0</v>
      </c>
      <c r="AK53" s="200">
        <v>0.35</v>
      </c>
      <c r="AL53" s="200">
        <v>0</v>
      </c>
      <c r="AM53" s="200">
        <v>0</v>
      </c>
      <c r="AN53" s="200">
        <v>0</v>
      </c>
      <c r="AO53" s="200">
        <v>57.46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2.48</v>
      </c>
      <c r="AE54" s="200">
        <v>0</v>
      </c>
      <c r="AF54" s="200">
        <v>0</v>
      </c>
      <c r="AG54" s="200">
        <v>81.08</v>
      </c>
      <c r="AH54" s="200">
        <v>0</v>
      </c>
      <c r="AI54" s="200">
        <v>19.52</v>
      </c>
      <c r="AJ54" s="200">
        <v>0</v>
      </c>
      <c r="AK54" s="200">
        <v>0.35</v>
      </c>
      <c r="AL54" s="200">
        <v>0</v>
      </c>
      <c r="AM54" s="200">
        <v>0</v>
      </c>
      <c r="AN54" s="200">
        <v>0</v>
      </c>
      <c r="AO54" s="200">
        <v>57.46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2.48</v>
      </c>
      <c r="AE55" s="200">
        <v>0</v>
      </c>
      <c r="AF55" s="200">
        <v>0</v>
      </c>
      <c r="AG55" s="200">
        <v>81.08</v>
      </c>
      <c r="AH55" s="200">
        <v>0</v>
      </c>
      <c r="AI55" s="200">
        <v>19.52</v>
      </c>
      <c r="AJ55" s="200">
        <v>0</v>
      </c>
      <c r="AK55" s="200">
        <v>0.35</v>
      </c>
      <c r="AL55" s="200">
        <v>0</v>
      </c>
      <c r="AM55" s="200">
        <v>0</v>
      </c>
      <c r="AN55" s="200">
        <v>0</v>
      </c>
      <c r="AO55" s="200">
        <v>57.46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2.48</v>
      </c>
      <c r="AE56" s="200">
        <v>0</v>
      </c>
      <c r="AF56" s="200">
        <v>0</v>
      </c>
      <c r="AG56" s="200">
        <v>81.08</v>
      </c>
      <c r="AH56" s="200">
        <v>0</v>
      </c>
      <c r="AI56" s="200">
        <v>19.52</v>
      </c>
      <c r="AJ56" s="200">
        <v>0</v>
      </c>
      <c r="AK56" s="200">
        <v>0.35</v>
      </c>
      <c r="AL56" s="200">
        <v>0</v>
      </c>
      <c r="AM56" s="200">
        <v>0</v>
      </c>
      <c r="AN56" s="200">
        <v>0</v>
      </c>
      <c r="AO56" s="200">
        <v>57.46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2.48</v>
      </c>
      <c r="AE57" s="200">
        <v>0</v>
      </c>
      <c r="AF57" s="200">
        <v>0</v>
      </c>
      <c r="AG57" s="200">
        <v>81.08</v>
      </c>
      <c r="AH57" s="200">
        <v>0</v>
      </c>
      <c r="AI57" s="200">
        <v>19.52</v>
      </c>
      <c r="AJ57" s="200">
        <v>0</v>
      </c>
      <c r="AK57" s="200">
        <v>0.35</v>
      </c>
      <c r="AL57" s="200">
        <v>0</v>
      </c>
      <c r="AM57" s="200">
        <v>0</v>
      </c>
      <c r="AN57" s="200">
        <v>0</v>
      </c>
      <c r="AO57" s="200">
        <v>57.46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2.48</v>
      </c>
      <c r="AE58" s="200">
        <v>0</v>
      </c>
      <c r="AF58" s="200">
        <v>0</v>
      </c>
      <c r="AG58" s="200">
        <v>81.08</v>
      </c>
      <c r="AH58" s="200">
        <v>0</v>
      </c>
      <c r="AI58" s="200">
        <v>19.52</v>
      </c>
      <c r="AJ58" s="200">
        <v>0</v>
      </c>
      <c r="AK58" s="200">
        <v>0.35</v>
      </c>
      <c r="AL58" s="200">
        <v>0</v>
      </c>
      <c r="AM58" s="200">
        <v>0</v>
      </c>
      <c r="AN58" s="200">
        <v>0</v>
      </c>
      <c r="AO58" s="200">
        <v>57.46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2.48</v>
      </c>
      <c r="AE59" s="200">
        <v>0</v>
      </c>
      <c r="AF59" s="200">
        <v>0</v>
      </c>
      <c r="AG59" s="200">
        <v>81.08</v>
      </c>
      <c r="AH59" s="200">
        <v>0</v>
      </c>
      <c r="AI59" s="200">
        <v>19.52</v>
      </c>
      <c r="AJ59" s="200">
        <v>0</v>
      </c>
      <c r="AK59" s="200">
        <v>0.35</v>
      </c>
      <c r="AL59" s="200">
        <v>0</v>
      </c>
      <c r="AM59" s="200">
        <v>0</v>
      </c>
      <c r="AN59" s="200">
        <v>0</v>
      </c>
      <c r="AO59" s="200">
        <v>57.46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2.48</v>
      </c>
      <c r="AE60" s="200">
        <v>0</v>
      </c>
      <c r="AF60" s="200">
        <v>0</v>
      </c>
      <c r="AG60" s="200">
        <v>81.08</v>
      </c>
      <c r="AH60" s="200">
        <v>0</v>
      </c>
      <c r="AI60" s="200">
        <v>19.52</v>
      </c>
      <c r="AJ60" s="200">
        <v>0</v>
      </c>
      <c r="AK60" s="200">
        <v>0.35</v>
      </c>
      <c r="AL60" s="200">
        <v>0</v>
      </c>
      <c r="AM60" s="200">
        <v>0</v>
      </c>
      <c r="AN60" s="200">
        <v>0</v>
      </c>
      <c r="AO60" s="200">
        <v>57.46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2.48</v>
      </c>
      <c r="AE61" s="200">
        <v>0</v>
      </c>
      <c r="AF61" s="200">
        <v>0</v>
      </c>
      <c r="AG61" s="200">
        <v>81.08</v>
      </c>
      <c r="AH61" s="200">
        <v>0</v>
      </c>
      <c r="AI61" s="200">
        <v>19.52</v>
      </c>
      <c r="AJ61" s="200">
        <v>0</v>
      </c>
      <c r="AK61" s="200">
        <v>0.35</v>
      </c>
      <c r="AL61" s="200">
        <v>0</v>
      </c>
      <c r="AM61" s="200">
        <v>0</v>
      </c>
      <c r="AN61" s="200">
        <v>0</v>
      </c>
      <c r="AO61" s="200">
        <v>57.46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2.48</v>
      </c>
      <c r="AE62" s="200">
        <v>0</v>
      </c>
      <c r="AF62" s="200">
        <v>0</v>
      </c>
      <c r="AG62" s="200">
        <v>81.08</v>
      </c>
      <c r="AH62" s="200">
        <v>0</v>
      </c>
      <c r="AI62" s="200">
        <v>19.52</v>
      </c>
      <c r="AJ62" s="200">
        <v>0</v>
      </c>
      <c r="AK62" s="200">
        <v>0.35</v>
      </c>
      <c r="AL62" s="200">
        <v>0</v>
      </c>
      <c r="AM62" s="200">
        <v>0</v>
      </c>
      <c r="AN62" s="200">
        <v>0</v>
      </c>
      <c r="AO62" s="200">
        <v>57.46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2.48</v>
      </c>
      <c r="AE63" s="200">
        <v>0</v>
      </c>
      <c r="AF63" s="200">
        <v>0</v>
      </c>
      <c r="AG63" s="200">
        <v>81.08</v>
      </c>
      <c r="AH63" s="200">
        <v>0</v>
      </c>
      <c r="AI63" s="200">
        <v>19.52</v>
      </c>
      <c r="AJ63" s="200">
        <v>0</v>
      </c>
      <c r="AK63" s="200">
        <v>0.35</v>
      </c>
      <c r="AL63" s="200">
        <v>0</v>
      </c>
      <c r="AM63" s="200">
        <v>0</v>
      </c>
      <c r="AN63" s="200">
        <v>0</v>
      </c>
      <c r="AO63" s="200">
        <v>57.46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2.48</v>
      </c>
      <c r="AE64" s="200">
        <v>0</v>
      </c>
      <c r="AF64" s="200">
        <v>0</v>
      </c>
      <c r="AG64" s="200">
        <v>81.08</v>
      </c>
      <c r="AH64" s="200">
        <v>0</v>
      </c>
      <c r="AI64" s="200">
        <v>19.52</v>
      </c>
      <c r="AJ64" s="200">
        <v>0</v>
      </c>
      <c r="AK64" s="200">
        <v>0.35</v>
      </c>
      <c r="AL64" s="200">
        <v>0</v>
      </c>
      <c r="AM64" s="200">
        <v>0</v>
      </c>
      <c r="AN64" s="200">
        <v>0</v>
      </c>
      <c r="AO64" s="200">
        <v>57.46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2.48</v>
      </c>
      <c r="AE65" s="200">
        <v>0</v>
      </c>
      <c r="AF65" s="200">
        <v>0</v>
      </c>
      <c r="AG65" s="200">
        <v>81.08</v>
      </c>
      <c r="AH65" s="200">
        <v>0</v>
      </c>
      <c r="AI65" s="200">
        <v>19.52</v>
      </c>
      <c r="AJ65" s="200">
        <v>0</v>
      </c>
      <c r="AK65" s="200">
        <v>0.35</v>
      </c>
      <c r="AL65" s="200">
        <v>0</v>
      </c>
      <c r="AM65" s="200">
        <v>0</v>
      </c>
      <c r="AN65" s="200">
        <v>0</v>
      </c>
      <c r="AO65" s="200">
        <v>57.46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2.48</v>
      </c>
      <c r="AE66" s="200">
        <v>0</v>
      </c>
      <c r="AF66" s="200">
        <v>0</v>
      </c>
      <c r="AG66" s="200">
        <v>81.08</v>
      </c>
      <c r="AH66" s="200">
        <v>0</v>
      </c>
      <c r="AI66" s="200">
        <v>19.52</v>
      </c>
      <c r="AJ66" s="200">
        <v>0</v>
      </c>
      <c r="AK66" s="200">
        <v>0.35</v>
      </c>
      <c r="AL66" s="200">
        <v>0</v>
      </c>
      <c r="AM66" s="200">
        <v>0</v>
      </c>
      <c r="AN66" s="200">
        <v>0</v>
      </c>
      <c r="AO66" s="200">
        <v>57.46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2.48</v>
      </c>
      <c r="AE67" s="200">
        <v>0</v>
      </c>
      <c r="AF67" s="200">
        <v>0</v>
      </c>
      <c r="AG67" s="200">
        <v>81.08</v>
      </c>
      <c r="AH67" s="200">
        <v>0</v>
      </c>
      <c r="AI67" s="200">
        <v>19.52</v>
      </c>
      <c r="AJ67" s="200">
        <v>0</v>
      </c>
      <c r="AK67" s="200">
        <v>0.35</v>
      </c>
      <c r="AL67" s="200">
        <v>0</v>
      </c>
      <c r="AM67" s="200">
        <v>0</v>
      </c>
      <c r="AN67" s="200">
        <v>0</v>
      </c>
      <c r="AO67" s="200">
        <v>57.46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2.48</v>
      </c>
      <c r="AE68" s="200">
        <v>0</v>
      </c>
      <c r="AF68" s="200">
        <v>0</v>
      </c>
      <c r="AG68" s="200">
        <v>81.08</v>
      </c>
      <c r="AH68" s="200">
        <v>0</v>
      </c>
      <c r="AI68" s="200">
        <v>19.52</v>
      </c>
      <c r="AJ68" s="200">
        <v>0</v>
      </c>
      <c r="AK68" s="200">
        <v>0.35</v>
      </c>
      <c r="AL68" s="200">
        <v>0</v>
      </c>
      <c r="AM68" s="200">
        <v>0</v>
      </c>
      <c r="AN68" s="200">
        <v>0</v>
      </c>
      <c r="AO68" s="200">
        <v>57.46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2.48</v>
      </c>
      <c r="AE69" s="200">
        <v>0</v>
      </c>
      <c r="AF69" s="200">
        <v>0</v>
      </c>
      <c r="AG69" s="200">
        <v>81.08</v>
      </c>
      <c r="AH69" s="200">
        <v>0</v>
      </c>
      <c r="AI69" s="200">
        <v>19.52</v>
      </c>
      <c r="AJ69" s="200">
        <v>0</v>
      </c>
      <c r="AK69" s="200">
        <v>0.35</v>
      </c>
      <c r="AL69" s="200">
        <v>0</v>
      </c>
      <c r="AM69" s="200">
        <v>0</v>
      </c>
      <c r="AN69" s="200">
        <v>0</v>
      </c>
      <c r="AO69" s="200">
        <v>57.46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2.48</v>
      </c>
      <c r="AE70" s="200">
        <v>0</v>
      </c>
      <c r="AF70" s="200">
        <v>0</v>
      </c>
      <c r="AG70" s="200">
        <v>81.08</v>
      </c>
      <c r="AH70" s="200">
        <v>0</v>
      </c>
      <c r="AI70" s="200">
        <v>19.52</v>
      </c>
      <c r="AJ70" s="200">
        <v>0</v>
      </c>
      <c r="AK70" s="200">
        <v>0.35</v>
      </c>
      <c r="AL70" s="200">
        <v>0</v>
      </c>
      <c r="AM70" s="200">
        <v>0</v>
      </c>
      <c r="AN70" s="200">
        <v>0</v>
      </c>
      <c r="AO70" s="200">
        <v>57.46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2.48</v>
      </c>
      <c r="AE71" s="200">
        <v>0</v>
      </c>
      <c r="AF71" s="200">
        <v>0</v>
      </c>
      <c r="AG71" s="200">
        <v>81.08</v>
      </c>
      <c r="AH71" s="200">
        <v>0</v>
      </c>
      <c r="AI71" s="200">
        <v>19.52</v>
      </c>
      <c r="AJ71" s="200">
        <v>0</v>
      </c>
      <c r="AK71" s="200">
        <v>0.35</v>
      </c>
      <c r="AL71" s="200">
        <v>0</v>
      </c>
      <c r="AM71" s="200">
        <v>0</v>
      </c>
      <c r="AN71" s="200">
        <v>0</v>
      </c>
      <c r="AO71" s="200">
        <v>57.46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2.48</v>
      </c>
      <c r="AE72" s="200">
        <v>0</v>
      </c>
      <c r="AF72" s="200">
        <v>0</v>
      </c>
      <c r="AG72" s="200">
        <v>81.08</v>
      </c>
      <c r="AH72" s="200">
        <v>0</v>
      </c>
      <c r="AI72" s="200">
        <v>19.52</v>
      </c>
      <c r="AJ72" s="200">
        <v>0</v>
      </c>
      <c r="AK72" s="200">
        <v>0.35</v>
      </c>
      <c r="AL72" s="200">
        <v>0</v>
      </c>
      <c r="AM72" s="200">
        <v>0</v>
      </c>
      <c r="AN72" s="200">
        <v>0</v>
      </c>
      <c r="AO72" s="200">
        <v>57.46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2.48</v>
      </c>
      <c r="AE73" s="200">
        <v>0</v>
      </c>
      <c r="AF73" s="200">
        <v>0</v>
      </c>
      <c r="AG73" s="200">
        <v>81.08</v>
      </c>
      <c r="AH73" s="200">
        <v>0</v>
      </c>
      <c r="AI73" s="200">
        <v>19.52</v>
      </c>
      <c r="AJ73" s="200">
        <v>0</v>
      </c>
      <c r="AK73" s="200">
        <v>0.35</v>
      </c>
      <c r="AL73" s="200">
        <v>0</v>
      </c>
      <c r="AM73" s="200">
        <v>0</v>
      </c>
      <c r="AN73" s="200">
        <v>0</v>
      </c>
      <c r="AO73" s="200">
        <v>57.46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2.48</v>
      </c>
      <c r="AE74" s="200">
        <v>0</v>
      </c>
      <c r="AF74" s="200">
        <v>0</v>
      </c>
      <c r="AG74" s="200">
        <v>81.08</v>
      </c>
      <c r="AH74" s="200">
        <v>0</v>
      </c>
      <c r="AI74" s="200">
        <v>19.52</v>
      </c>
      <c r="AJ74" s="200">
        <v>0</v>
      </c>
      <c r="AK74" s="200">
        <v>0.35</v>
      </c>
      <c r="AL74" s="200">
        <v>0</v>
      </c>
      <c r="AM74" s="200">
        <v>0</v>
      </c>
      <c r="AN74" s="200">
        <v>0</v>
      </c>
      <c r="AO74" s="200">
        <v>57.46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2.48</v>
      </c>
      <c r="AE75" s="200">
        <v>0</v>
      </c>
      <c r="AF75" s="200">
        <v>0</v>
      </c>
      <c r="AG75" s="200">
        <v>81.08</v>
      </c>
      <c r="AH75" s="200">
        <v>0</v>
      </c>
      <c r="AI75" s="200">
        <v>19.52</v>
      </c>
      <c r="AJ75" s="200">
        <v>0</v>
      </c>
      <c r="AK75" s="200">
        <v>0.35</v>
      </c>
      <c r="AL75" s="200">
        <v>0</v>
      </c>
      <c r="AM75" s="200">
        <v>0</v>
      </c>
      <c r="AN75" s="200">
        <v>0</v>
      </c>
      <c r="AO75" s="200">
        <v>57.46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2.48</v>
      </c>
      <c r="AE76" s="200">
        <v>0</v>
      </c>
      <c r="AF76" s="200">
        <v>0</v>
      </c>
      <c r="AG76" s="200">
        <v>81.08</v>
      </c>
      <c r="AH76" s="200">
        <v>0</v>
      </c>
      <c r="AI76" s="200">
        <v>19.52</v>
      </c>
      <c r="AJ76" s="200">
        <v>0</v>
      </c>
      <c r="AK76" s="200">
        <v>0.35</v>
      </c>
      <c r="AL76" s="200">
        <v>0</v>
      </c>
      <c r="AM76" s="200">
        <v>0</v>
      </c>
      <c r="AN76" s="200">
        <v>0</v>
      </c>
      <c r="AO76" s="200">
        <v>57.46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2.48</v>
      </c>
      <c r="AE77" s="200">
        <v>0</v>
      </c>
      <c r="AF77" s="200">
        <v>0</v>
      </c>
      <c r="AG77" s="200">
        <v>81.08</v>
      </c>
      <c r="AH77" s="200">
        <v>0</v>
      </c>
      <c r="AI77" s="200">
        <v>19.52</v>
      </c>
      <c r="AJ77" s="200">
        <v>0</v>
      </c>
      <c r="AK77" s="200">
        <v>0.35</v>
      </c>
      <c r="AL77" s="200">
        <v>0</v>
      </c>
      <c r="AM77" s="200">
        <v>0</v>
      </c>
      <c r="AN77" s="200">
        <v>0</v>
      </c>
      <c r="AO77" s="200">
        <v>57.46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2.48</v>
      </c>
      <c r="AE78" s="200">
        <v>0</v>
      </c>
      <c r="AF78" s="200">
        <v>0</v>
      </c>
      <c r="AG78" s="200">
        <v>81.08</v>
      </c>
      <c r="AH78" s="200">
        <v>0</v>
      </c>
      <c r="AI78" s="200">
        <v>19.52</v>
      </c>
      <c r="AJ78" s="200">
        <v>0</v>
      </c>
      <c r="AK78" s="200">
        <v>0.35</v>
      </c>
      <c r="AL78" s="200">
        <v>0</v>
      </c>
      <c r="AM78" s="200">
        <v>0</v>
      </c>
      <c r="AN78" s="200">
        <v>0</v>
      </c>
      <c r="AO78" s="200">
        <v>57.46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2.48</v>
      </c>
      <c r="AE79" s="200">
        <v>0</v>
      </c>
      <c r="AF79" s="200">
        <v>0</v>
      </c>
      <c r="AG79" s="200">
        <v>81.08</v>
      </c>
      <c r="AH79" s="200">
        <v>0</v>
      </c>
      <c r="AI79" s="200">
        <v>19.52</v>
      </c>
      <c r="AJ79" s="200">
        <v>0</v>
      </c>
      <c r="AK79" s="200">
        <v>0.35</v>
      </c>
      <c r="AL79" s="200">
        <v>0</v>
      </c>
      <c r="AM79" s="200">
        <v>0</v>
      </c>
      <c r="AN79" s="200">
        <v>0</v>
      </c>
      <c r="AO79" s="200">
        <v>57.46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2.48</v>
      </c>
      <c r="AE80" s="200">
        <v>0</v>
      </c>
      <c r="AF80" s="200">
        <v>0</v>
      </c>
      <c r="AG80" s="200">
        <v>81.08</v>
      </c>
      <c r="AH80" s="200">
        <v>0</v>
      </c>
      <c r="AI80" s="200">
        <v>19.52</v>
      </c>
      <c r="AJ80" s="200">
        <v>0</v>
      </c>
      <c r="AK80" s="200">
        <v>0.35</v>
      </c>
      <c r="AL80" s="200">
        <v>0</v>
      </c>
      <c r="AM80" s="200">
        <v>0</v>
      </c>
      <c r="AN80" s="200">
        <v>0</v>
      </c>
      <c r="AO80" s="200">
        <v>57.46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2.48</v>
      </c>
      <c r="AE81" s="200">
        <v>0</v>
      </c>
      <c r="AF81" s="200">
        <v>0</v>
      </c>
      <c r="AG81" s="200">
        <v>81.08</v>
      </c>
      <c r="AH81" s="200">
        <v>0</v>
      </c>
      <c r="AI81" s="200">
        <v>19.52</v>
      </c>
      <c r="AJ81" s="200">
        <v>0</v>
      </c>
      <c r="AK81" s="200">
        <v>0.35</v>
      </c>
      <c r="AL81" s="200">
        <v>0</v>
      </c>
      <c r="AM81" s="200">
        <v>0</v>
      </c>
      <c r="AN81" s="200">
        <v>0</v>
      </c>
      <c r="AO81" s="200">
        <v>57.46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2.48</v>
      </c>
      <c r="AE82" s="200">
        <v>0</v>
      </c>
      <c r="AF82" s="200">
        <v>0</v>
      </c>
      <c r="AG82" s="200">
        <v>81.08</v>
      </c>
      <c r="AH82" s="200">
        <v>0</v>
      </c>
      <c r="AI82" s="200">
        <v>19.52</v>
      </c>
      <c r="AJ82" s="200">
        <v>0</v>
      </c>
      <c r="AK82" s="200">
        <v>0.35</v>
      </c>
      <c r="AL82" s="200">
        <v>0</v>
      </c>
      <c r="AM82" s="200">
        <v>0</v>
      </c>
      <c r="AN82" s="200">
        <v>0</v>
      </c>
      <c r="AO82" s="200">
        <v>57.46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2.48</v>
      </c>
      <c r="AE83" s="200">
        <v>0</v>
      </c>
      <c r="AF83" s="200">
        <v>0</v>
      </c>
      <c r="AG83" s="200">
        <v>81.08</v>
      </c>
      <c r="AH83" s="200">
        <v>0</v>
      </c>
      <c r="AI83" s="200">
        <v>19.52</v>
      </c>
      <c r="AJ83" s="200">
        <v>0</v>
      </c>
      <c r="AK83" s="200">
        <v>0.35</v>
      </c>
      <c r="AL83" s="200">
        <v>0</v>
      </c>
      <c r="AM83" s="200">
        <v>0</v>
      </c>
      <c r="AN83" s="200">
        <v>0</v>
      </c>
      <c r="AO83" s="200">
        <v>57.46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2.48</v>
      </c>
      <c r="AE84" s="200">
        <v>0</v>
      </c>
      <c r="AF84" s="200">
        <v>0</v>
      </c>
      <c r="AG84" s="200">
        <v>81.08</v>
      </c>
      <c r="AH84" s="200">
        <v>0</v>
      </c>
      <c r="AI84" s="200">
        <v>19.52</v>
      </c>
      <c r="AJ84" s="200">
        <v>0</v>
      </c>
      <c r="AK84" s="200">
        <v>0.35</v>
      </c>
      <c r="AL84" s="200">
        <v>0</v>
      </c>
      <c r="AM84" s="200">
        <v>0</v>
      </c>
      <c r="AN84" s="200">
        <v>0</v>
      </c>
      <c r="AO84" s="200">
        <v>57.46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2.48</v>
      </c>
      <c r="AE85" s="200">
        <v>0</v>
      </c>
      <c r="AF85" s="200">
        <v>0</v>
      </c>
      <c r="AG85" s="200">
        <v>81.08</v>
      </c>
      <c r="AH85" s="200">
        <v>0</v>
      </c>
      <c r="AI85" s="200">
        <v>19.52</v>
      </c>
      <c r="AJ85" s="200">
        <v>0</v>
      </c>
      <c r="AK85" s="200">
        <v>0.35</v>
      </c>
      <c r="AL85" s="200">
        <v>0</v>
      </c>
      <c r="AM85" s="200">
        <v>0</v>
      </c>
      <c r="AN85" s="200">
        <v>0</v>
      </c>
      <c r="AO85" s="200">
        <v>57.46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2.48</v>
      </c>
      <c r="AE86" s="200">
        <v>0</v>
      </c>
      <c r="AF86" s="200">
        <v>0</v>
      </c>
      <c r="AG86" s="200">
        <v>81.08</v>
      </c>
      <c r="AH86" s="200">
        <v>0</v>
      </c>
      <c r="AI86" s="200">
        <v>19.52</v>
      </c>
      <c r="AJ86" s="200">
        <v>0</v>
      </c>
      <c r="AK86" s="200">
        <v>0.35</v>
      </c>
      <c r="AL86" s="200">
        <v>0</v>
      </c>
      <c r="AM86" s="200">
        <v>0</v>
      </c>
      <c r="AN86" s="200">
        <v>0</v>
      </c>
      <c r="AO86" s="200">
        <v>57.46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2.48</v>
      </c>
      <c r="AE87" s="200">
        <v>0</v>
      </c>
      <c r="AF87" s="200">
        <v>0</v>
      </c>
      <c r="AG87" s="200">
        <v>81.08</v>
      </c>
      <c r="AH87" s="200">
        <v>0</v>
      </c>
      <c r="AI87" s="200">
        <v>19.52</v>
      </c>
      <c r="AJ87" s="200">
        <v>0</v>
      </c>
      <c r="AK87" s="200">
        <v>0.35</v>
      </c>
      <c r="AL87" s="200">
        <v>0</v>
      </c>
      <c r="AM87" s="200">
        <v>0</v>
      </c>
      <c r="AN87" s="200">
        <v>0</v>
      </c>
      <c r="AO87" s="200">
        <v>57.46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2.48</v>
      </c>
      <c r="AE88" s="200">
        <v>0</v>
      </c>
      <c r="AF88" s="200">
        <v>0</v>
      </c>
      <c r="AG88" s="200">
        <v>81.08</v>
      </c>
      <c r="AH88" s="200">
        <v>0</v>
      </c>
      <c r="AI88" s="200">
        <v>19.52</v>
      </c>
      <c r="AJ88" s="200">
        <v>0</v>
      </c>
      <c r="AK88" s="200">
        <v>0.35</v>
      </c>
      <c r="AL88" s="200">
        <v>0</v>
      </c>
      <c r="AM88" s="200">
        <v>0</v>
      </c>
      <c r="AN88" s="200">
        <v>0</v>
      </c>
      <c r="AO88" s="200">
        <v>57.46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2.48</v>
      </c>
      <c r="AE89" s="200">
        <v>0</v>
      </c>
      <c r="AF89" s="200">
        <v>0</v>
      </c>
      <c r="AG89" s="200">
        <v>81.08</v>
      </c>
      <c r="AH89" s="200">
        <v>0</v>
      </c>
      <c r="AI89" s="200">
        <v>19.52</v>
      </c>
      <c r="AJ89" s="200">
        <v>0</v>
      </c>
      <c r="AK89" s="200">
        <v>0.35</v>
      </c>
      <c r="AL89" s="200">
        <v>0</v>
      </c>
      <c r="AM89" s="200">
        <v>0</v>
      </c>
      <c r="AN89" s="200">
        <v>0</v>
      </c>
      <c r="AO89" s="200">
        <v>57.46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2.48</v>
      </c>
      <c r="AE90" s="200">
        <v>0</v>
      </c>
      <c r="AF90" s="200">
        <v>0</v>
      </c>
      <c r="AG90" s="200">
        <v>81.08</v>
      </c>
      <c r="AH90" s="200">
        <v>0</v>
      </c>
      <c r="AI90" s="200">
        <v>19.52</v>
      </c>
      <c r="AJ90" s="200">
        <v>0</v>
      </c>
      <c r="AK90" s="200">
        <v>0.35</v>
      </c>
      <c r="AL90" s="200">
        <v>0</v>
      </c>
      <c r="AM90" s="200">
        <v>0</v>
      </c>
      <c r="AN90" s="200">
        <v>0</v>
      </c>
      <c r="AO90" s="200">
        <v>57.46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2.48</v>
      </c>
      <c r="AE91" s="200">
        <v>0</v>
      </c>
      <c r="AF91" s="200">
        <v>0</v>
      </c>
      <c r="AG91" s="200">
        <v>81.08</v>
      </c>
      <c r="AH91" s="200">
        <v>0</v>
      </c>
      <c r="AI91" s="200">
        <v>19.52</v>
      </c>
      <c r="AJ91" s="200">
        <v>0</v>
      </c>
      <c r="AK91" s="200">
        <v>0.35</v>
      </c>
      <c r="AL91" s="200">
        <v>0</v>
      </c>
      <c r="AM91" s="200">
        <v>0</v>
      </c>
      <c r="AN91" s="200">
        <v>0</v>
      </c>
      <c r="AO91" s="200">
        <v>57.46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2.48</v>
      </c>
      <c r="AE92" s="200">
        <v>0</v>
      </c>
      <c r="AF92" s="200">
        <v>0</v>
      </c>
      <c r="AG92" s="200">
        <v>81.08</v>
      </c>
      <c r="AH92" s="200">
        <v>0</v>
      </c>
      <c r="AI92" s="200">
        <v>19.52</v>
      </c>
      <c r="AJ92" s="200">
        <v>0</v>
      </c>
      <c r="AK92" s="200">
        <v>0.35</v>
      </c>
      <c r="AL92" s="200">
        <v>0</v>
      </c>
      <c r="AM92" s="200">
        <v>0</v>
      </c>
      <c r="AN92" s="200">
        <v>0</v>
      </c>
      <c r="AO92" s="200">
        <v>57.46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2.48</v>
      </c>
      <c r="AE93" s="200">
        <v>0</v>
      </c>
      <c r="AF93" s="200">
        <v>0</v>
      </c>
      <c r="AG93" s="200">
        <v>81.08</v>
      </c>
      <c r="AH93" s="200">
        <v>0</v>
      </c>
      <c r="AI93" s="200">
        <v>19.52</v>
      </c>
      <c r="AJ93" s="200">
        <v>0</v>
      </c>
      <c r="AK93" s="200">
        <v>0.35</v>
      </c>
      <c r="AL93" s="200">
        <v>0</v>
      </c>
      <c r="AM93" s="200">
        <v>0</v>
      </c>
      <c r="AN93" s="200">
        <v>0</v>
      </c>
      <c r="AO93" s="200">
        <v>57.46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2.48</v>
      </c>
      <c r="AE94" s="200">
        <v>0</v>
      </c>
      <c r="AF94" s="200">
        <v>0</v>
      </c>
      <c r="AG94" s="200">
        <v>81.08</v>
      </c>
      <c r="AH94" s="200">
        <v>0</v>
      </c>
      <c r="AI94" s="200">
        <v>19.52</v>
      </c>
      <c r="AJ94" s="200">
        <v>0</v>
      </c>
      <c r="AK94" s="200">
        <v>0.35</v>
      </c>
      <c r="AL94" s="200">
        <v>0</v>
      </c>
      <c r="AM94" s="200">
        <v>0</v>
      </c>
      <c r="AN94" s="200">
        <v>0</v>
      </c>
      <c r="AO94" s="200">
        <v>57.46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2.48</v>
      </c>
      <c r="AE95" s="200">
        <v>0</v>
      </c>
      <c r="AF95" s="200">
        <v>0</v>
      </c>
      <c r="AG95" s="200">
        <v>81.08</v>
      </c>
      <c r="AH95" s="200">
        <v>0</v>
      </c>
      <c r="AI95" s="200">
        <v>19.52</v>
      </c>
      <c r="AJ95" s="200">
        <v>0</v>
      </c>
      <c r="AK95" s="200">
        <v>0.35</v>
      </c>
      <c r="AL95" s="200">
        <v>0</v>
      </c>
      <c r="AM95" s="200">
        <v>0</v>
      </c>
      <c r="AN95" s="200">
        <v>0</v>
      </c>
      <c r="AO95" s="200">
        <v>57.46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2.48</v>
      </c>
      <c r="AE96" s="200">
        <v>0</v>
      </c>
      <c r="AF96" s="200">
        <v>0</v>
      </c>
      <c r="AG96" s="200">
        <v>81.08</v>
      </c>
      <c r="AH96" s="200">
        <v>0</v>
      </c>
      <c r="AI96" s="200">
        <v>19.52</v>
      </c>
      <c r="AJ96" s="200">
        <v>0</v>
      </c>
      <c r="AK96" s="200">
        <v>0.35</v>
      </c>
      <c r="AL96" s="200">
        <v>0</v>
      </c>
      <c r="AM96" s="200">
        <v>0</v>
      </c>
      <c r="AN96" s="200">
        <v>0</v>
      </c>
      <c r="AO96" s="200">
        <v>57.46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2.48</v>
      </c>
      <c r="AE97" s="200">
        <v>0</v>
      </c>
      <c r="AF97" s="200">
        <v>0</v>
      </c>
      <c r="AG97" s="200">
        <v>81.08</v>
      </c>
      <c r="AH97" s="200">
        <v>0</v>
      </c>
      <c r="AI97" s="200">
        <v>19.52</v>
      </c>
      <c r="AJ97" s="200">
        <v>0</v>
      </c>
      <c r="AK97" s="200">
        <v>0.35</v>
      </c>
      <c r="AL97" s="200">
        <v>0</v>
      </c>
      <c r="AM97" s="200">
        <v>0</v>
      </c>
      <c r="AN97" s="200">
        <v>0</v>
      </c>
      <c r="AO97" s="200">
        <v>57.46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2.48</v>
      </c>
      <c r="AE98" s="200">
        <v>0</v>
      </c>
      <c r="AF98" s="200">
        <v>0</v>
      </c>
      <c r="AG98" s="200">
        <v>81.08</v>
      </c>
      <c r="AH98" s="200">
        <v>0</v>
      </c>
      <c r="AI98" s="200">
        <v>19.52</v>
      </c>
      <c r="AJ98" s="200">
        <v>0</v>
      </c>
      <c r="AK98" s="200">
        <v>0.35</v>
      </c>
      <c r="AL98" s="200">
        <v>0</v>
      </c>
      <c r="AM98" s="200">
        <v>0</v>
      </c>
      <c r="AN98" s="200">
        <v>0</v>
      </c>
      <c r="AO98" s="200">
        <v>57.46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0.46847999999999967</v>
      </c>
      <c r="AJ99">
        <f t="shared" si="0"/>
        <v>0</v>
      </c>
      <c r="AK99">
        <f t="shared" si="0"/>
        <v>8.4000000000000151E-3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1.3616950000000008</v>
      </c>
      <c r="AP99">
        <f t="shared" si="0"/>
        <v>1.7345000000000006E-2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4.67</v>
      </c>
      <c r="D3" s="200">
        <v>9.02</v>
      </c>
      <c r="E3" s="200">
        <v>0</v>
      </c>
      <c r="F3" s="200">
        <v>0</v>
      </c>
      <c r="G3" s="200">
        <v>21.86</v>
      </c>
      <c r="H3" s="200">
        <v>0</v>
      </c>
      <c r="I3" s="200">
        <v>0</v>
      </c>
      <c r="J3" s="200">
        <v>14.12</v>
      </c>
      <c r="K3" s="200">
        <v>4.3899999999999997</v>
      </c>
      <c r="L3" s="200">
        <v>180.63</v>
      </c>
      <c r="M3" s="200">
        <v>1.06</v>
      </c>
      <c r="N3" s="200">
        <v>1.36</v>
      </c>
      <c r="O3" s="200">
        <v>0</v>
      </c>
      <c r="P3" s="200">
        <v>1.44</v>
      </c>
      <c r="Q3" s="200">
        <v>0.94</v>
      </c>
      <c r="R3" s="200">
        <v>6.56</v>
      </c>
      <c r="S3" s="200">
        <v>3.82</v>
      </c>
      <c r="T3" s="200">
        <v>0</v>
      </c>
      <c r="U3" s="200">
        <v>0.96</v>
      </c>
      <c r="V3" s="200">
        <v>2.99</v>
      </c>
      <c r="W3" s="200">
        <v>6.56</v>
      </c>
      <c r="X3" s="200">
        <v>21.1</v>
      </c>
      <c r="Y3" s="200">
        <v>0</v>
      </c>
      <c r="Z3" s="200">
        <v>29.56</v>
      </c>
      <c r="AA3" s="200">
        <v>19.97</v>
      </c>
      <c r="AB3" s="200">
        <v>0</v>
      </c>
      <c r="AC3" s="200">
        <v>0.87</v>
      </c>
      <c r="AD3" s="200">
        <v>14.84</v>
      </c>
      <c r="AE3" s="200">
        <v>0</v>
      </c>
      <c r="AF3" s="200">
        <v>0</v>
      </c>
      <c r="AG3" s="200">
        <v>52.06</v>
      </c>
      <c r="AH3" s="200">
        <v>0</v>
      </c>
      <c r="AI3" s="200">
        <v>12.53</v>
      </c>
      <c r="AJ3" s="200">
        <v>0</v>
      </c>
      <c r="AK3" s="200">
        <v>12.61</v>
      </c>
      <c r="AL3" s="200">
        <v>0</v>
      </c>
      <c r="AM3" s="200">
        <v>0</v>
      </c>
      <c r="AN3" s="200">
        <v>0</v>
      </c>
      <c r="AO3" s="200">
        <v>163.13999999999999</v>
      </c>
      <c r="AP3" s="200">
        <v>8.16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4.67</v>
      </c>
      <c r="D4" s="200">
        <v>9.02</v>
      </c>
      <c r="E4" s="200">
        <v>0</v>
      </c>
      <c r="F4" s="200">
        <v>0</v>
      </c>
      <c r="G4" s="200">
        <v>21.86</v>
      </c>
      <c r="H4" s="200">
        <v>0</v>
      </c>
      <c r="I4" s="200">
        <v>0</v>
      </c>
      <c r="J4" s="200">
        <v>14.12</v>
      </c>
      <c r="K4" s="200">
        <v>4.3899999999999997</v>
      </c>
      <c r="L4" s="200">
        <v>180.63</v>
      </c>
      <c r="M4" s="200">
        <v>1.06</v>
      </c>
      <c r="N4" s="200">
        <v>1.36</v>
      </c>
      <c r="O4" s="200">
        <v>0</v>
      </c>
      <c r="P4" s="200">
        <v>1.44</v>
      </c>
      <c r="Q4" s="200">
        <v>0.13</v>
      </c>
      <c r="R4" s="200">
        <v>2.3199999999999998</v>
      </c>
      <c r="S4" s="200">
        <v>0.31</v>
      </c>
      <c r="T4" s="200">
        <v>0</v>
      </c>
      <c r="U4" s="200">
        <v>0.96</v>
      </c>
      <c r="V4" s="200">
        <v>0.24</v>
      </c>
      <c r="W4" s="200">
        <v>0.53</v>
      </c>
      <c r="X4" s="200">
        <v>10.31</v>
      </c>
      <c r="Y4" s="200">
        <v>0</v>
      </c>
      <c r="Z4" s="200">
        <v>2.91</v>
      </c>
      <c r="AA4" s="200">
        <v>1.03</v>
      </c>
      <c r="AB4" s="200">
        <v>0</v>
      </c>
      <c r="AC4" s="200">
        <v>0.87</v>
      </c>
      <c r="AD4" s="200">
        <v>14.84</v>
      </c>
      <c r="AE4" s="200">
        <v>0</v>
      </c>
      <c r="AF4" s="200">
        <v>0</v>
      </c>
      <c r="AG4" s="200">
        <v>52.06</v>
      </c>
      <c r="AH4" s="200">
        <v>0</v>
      </c>
      <c r="AI4" s="200">
        <v>12.53</v>
      </c>
      <c r="AJ4" s="200">
        <v>0</v>
      </c>
      <c r="AK4" s="200">
        <v>12.61</v>
      </c>
      <c r="AL4" s="200">
        <v>0</v>
      </c>
      <c r="AM4" s="200">
        <v>0</v>
      </c>
      <c r="AN4" s="200">
        <v>0</v>
      </c>
      <c r="AO4" s="200">
        <v>163.13999999999999</v>
      </c>
      <c r="AP4" s="200">
        <v>8.16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4.67</v>
      </c>
      <c r="D5" s="200">
        <v>9.02</v>
      </c>
      <c r="E5" s="200">
        <v>0</v>
      </c>
      <c r="F5" s="200">
        <v>0</v>
      </c>
      <c r="G5" s="200">
        <v>21.86</v>
      </c>
      <c r="H5" s="200">
        <v>0</v>
      </c>
      <c r="I5" s="200">
        <v>0</v>
      </c>
      <c r="J5" s="200">
        <v>14.12</v>
      </c>
      <c r="K5" s="200">
        <v>4.3899999999999997</v>
      </c>
      <c r="L5" s="200">
        <v>180.63</v>
      </c>
      <c r="M5" s="200">
        <v>1.06</v>
      </c>
      <c r="N5" s="200">
        <v>1.36</v>
      </c>
      <c r="O5" s="200">
        <v>0</v>
      </c>
      <c r="P5" s="200">
        <v>1.44</v>
      </c>
      <c r="Q5" s="200">
        <v>0.94</v>
      </c>
      <c r="R5" s="200">
        <v>6.56</v>
      </c>
      <c r="S5" s="200">
        <v>3.82</v>
      </c>
      <c r="T5" s="200">
        <v>0</v>
      </c>
      <c r="U5" s="200">
        <v>0.96</v>
      </c>
      <c r="V5" s="200">
        <v>2.77</v>
      </c>
      <c r="W5" s="200">
        <v>6.56</v>
      </c>
      <c r="X5" s="200">
        <v>21.1</v>
      </c>
      <c r="Y5" s="200">
        <v>0</v>
      </c>
      <c r="Z5" s="200">
        <v>29.56</v>
      </c>
      <c r="AA5" s="200">
        <v>19.97</v>
      </c>
      <c r="AB5" s="200">
        <v>0</v>
      </c>
      <c r="AC5" s="200">
        <v>0.87</v>
      </c>
      <c r="AD5" s="200">
        <v>14.84</v>
      </c>
      <c r="AE5" s="200">
        <v>0</v>
      </c>
      <c r="AF5" s="200">
        <v>0</v>
      </c>
      <c r="AG5" s="200">
        <v>52.06</v>
      </c>
      <c r="AH5" s="200">
        <v>0</v>
      </c>
      <c r="AI5" s="200">
        <v>12.53</v>
      </c>
      <c r="AJ5" s="200">
        <v>0</v>
      </c>
      <c r="AK5" s="200">
        <v>12.61</v>
      </c>
      <c r="AL5" s="200">
        <v>0</v>
      </c>
      <c r="AM5" s="200">
        <v>0</v>
      </c>
      <c r="AN5" s="200">
        <v>0</v>
      </c>
      <c r="AO5" s="200">
        <v>163.13999999999999</v>
      </c>
      <c r="AP5" s="200">
        <v>8.16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4.67</v>
      </c>
      <c r="D6" s="200">
        <v>9.02</v>
      </c>
      <c r="E6" s="200">
        <v>0</v>
      </c>
      <c r="F6" s="200">
        <v>0</v>
      </c>
      <c r="G6" s="200">
        <v>21.86</v>
      </c>
      <c r="H6" s="200">
        <v>0</v>
      </c>
      <c r="I6" s="200">
        <v>0</v>
      </c>
      <c r="J6" s="200">
        <v>14.12</v>
      </c>
      <c r="K6" s="200">
        <v>4.3899999999999997</v>
      </c>
      <c r="L6" s="200">
        <v>180.63</v>
      </c>
      <c r="M6" s="200">
        <v>1.06</v>
      </c>
      <c r="N6" s="200">
        <v>1.36</v>
      </c>
      <c r="O6" s="200">
        <v>0</v>
      </c>
      <c r="P6" s="200">
        <v>1.44</v>
      </c>
      <c r="Q6" s="200">
        <v>0.94</v>
      </c>
      <c r="R6" s="200">
        <v>6.56</v>
      </c>
      <c r="S6" s="200">
        <v>3.82</v>
      </c>
      <c r="T6" s="200">
        <v>0</v>
      </c>
      <c r="U6" s="200">
        <v>0.96</v>
      </c>
      <c r="V6" s="200">
        <v>2.99</v>
      </c>
      <c r="W6" s="200">
        <v>6.56</v>
      </c>
      <c r="X6" s="200">
        <v>21.1</v>
      </c>
      <c r="Y6" s="200">
        <v>0</v>
      </c>
      <c r="Z6" s="200">
        <v>58.44</v>
      </c>
      <c r="AA6" s="200">
        <v>19.97</v>
      </c>
      <c r="AB6" s="200">
        <v>0</v>
      </c>
      <c r="AC6" s="200">
        <v>0.87</v>
      </c>
      <c r="AD6" s="200">
        <v>14.84</v>
      </c>
      <c r="AE6" s="200">
        <v>0</v>
      </c>
      <c r="AF6" s="200">
        <v>0</v>
      </c>
      <c r="AG6" s="200">
        <v>52.06</v>
      </c>
      <c r="AH6" s="200">
        <v>0</v>
      </c>
      <c r="AI6" s="200">
        <v>12.53</v>
      </c>
      <c r="AJ6" s="200">
        <v>0</v>
      </c>
      <c r="AK6" s="200">
        <v>12.61</v>
      </c>
      <c r="AL6" s="200">
        <v>0</v>
      </c>
      <c r="AM6" s="200">
        <v>0</v>
      </c>
      <c r="AN6" s="200">
        <v>0</v>
      </c>
      <c r="AO6" s="200">
        <v>163.13999999999999</v>
      </c>
      <c r="AP6" s="200">
        <v>8.16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4.67</v>
      </c>
      <c r="D7" s="200">
        <v>9.02</v>
      </c>
      <c r="E7" s="200">
        <v>0</v>
      </c>
      <c r="F7" s="200">
        <v>0</v>
      </c>
      <c r="G7" s="200">
        <v>21.86</v>
      </c>
      <c r="H7" s="200">
        <v>0</v>
      </c>
      <c r="I7" s="200">
        <v>0</v>
      </c>
      <c r="J7" s="200">
        <v>14.12</v>
      </c>
      <c r="K7" s="200">
        <v>4.3899999999999997</v>
      </c>
      <c r="L7" s="200">
        <v>180.63</v>
      </c>
      <c r="M7" s="200">
        <v>1.06</v>
      </c>
      <c r="N7" s="200">
        <v>1.36</v>
      </c>
      <c r="O7" s="200">
        <v>0</v>
      </c>
      <c r="P7" s="200">
        <v>1.44</v>
      </c>
      <c r="Q7" s="200">
        <v>0.94</v>
      </c>
      <c r="R7" s="200">
        <v>6.56</v>
      </c>
      <c r="S7" s="200">
        <v>3.82</v>
      </c>
      <c r="T7" s="200">
        <v>0</v>
      </c>
      <c r="U7" s="200">
        <v>0.96</v>
      </c>
      <c r="V7" s="200">
        <v>2.99</v>
      </c>
      <c r="W7" s="200">
        <v>6.56</v>
      </c>
      <c r="X7" s="200">
        <v>21.1</v>
      </c>
      <c r="Y7" s="200">
        <v>0</v>
      </c>
      <c r="Z7" s="200">
        <v>58.44</v>
      </c>
      <c r="AA7" s="200">
        <v>19.97</v>
      </c>
      <c r="AB7" s="200">
        <v>0</v>
      </c>
      <c r="AC7" s="200">
        <v>0.87</v>
      </c>
      <c r="AD7" s="200">
        <v>14.84</v>
      </c>
      <c r="AE7" s="200">
        <v>0</v>
      </c>
      <c r="AF7" s="200">
        <v>0</v>
      </c>
      <c r="AG7" s="200">
        <v>52.06</v>
      </c>
      <c r="AH7" s="200">
        <v>0</v>
      </c>
      <c r="AI7" s="200">
        <v>12.53</v>
      </c>
      <c r="AJ7" s="200">
        <v>0</v>
      </c>
      <c r="AK7" s="200">
        <v>12.61</v>
      </c>
      <c r="AL7" s="200">
        <v>0</v>
      </c>
      <c r="AM7" s="200">
        <v>0</v>
      </c>
      <c r="AN7" s="200">
        <v>0</v>
      </c>
      <c r="AO7" s="200">
        <v>163.13999999999999</v>
      </c>
      <c r="AP7" s="200">
        <v>8.16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4.67</v>
      </c>
      <c r="D8" s="200">
        <v>9.02</v>
      </c>
      <c r="E8" s="200">
        <v>0</v>
      </c>
      <c r="F8" s="200">
        <v>0</v>
      </c>
      <c r="G8" s="200">
        <v>21.86</v>
      </c>
      <c r="H8" s="200">
        <v>0</v>
      </c>
      <c r="I8" s="200">
        <v>0</v>
      </c>
      <c r="J8" s="200">
        <v>14.12</v>
      </c>
      <c r="K8" s="200">
        <v>4.3899999999999997</v>
      </c>
      <c r="L8" s="200">
        <v>180.63</v>
      </c>
      <c r="M8" s="200">
        <v>1.06</v>
      </c>
      <c r="N8" s="200">
        <v>1.36</v>
      </c>
      <c r="O8" s="200">
        <v>0</v>
      </c>
      <c r="P8" s="200">
        <v>1.44</v>
      </c>
      <c r="Q8" s="200">
        <v>0.94</v>
      </c>
      <c r="R8" s="200">
        <v>6.56</v>
      </c>
      <c r="S8" s="200">
        <v>3.82</v>
      </c>
      <c r="T8" s="200">
        <v>0</v>
      </c>
      <c r="U8" s="200">
        <v>0.96</v>
      </c>
      <c r="V8" s="200">
        <v>2.99</v>
      </c>
      <c r="W8" s="200">
        <v>6.56</v>
      </c>
      <c r="X8" s="200">
        <v>21.1</v>
      </c>
      <c r="Y8" s="200">
        <v>0</v>
      </c>
      <c r="Z8" s="200">
        <v>58.44</v>
      </c>
      <c r="AA8" s="200">
        <v>19.97</v>
      </c>
      <c r="AB8" s="200">
        <v>0</v>
      </c>
      <c r="AC8" s="200">
        <v>0.87</v>
      </c>
      <c r="AD8" s="200">
        <v>14.84</v>
      </c>
      <c r="AE8" s="200">
        <v>0</v>
      </c>
      <c r="AF8" s="200">
        <v>0</v>
      </c>
      <c r="AG8" s="200">
        <v>52.06</v>
      </c>
      <c r="AH8" s="200">
        <v>0</v>
      </c>
      <c r="AI8" s="200">
        <v>12.53</v>
      </c>
      <c r="AJ8" s="200">
        <v>0</v>
      </c>
      <c r="AK8" s="200">
        <v>12.61</v>
      </c>
      <c r="AL8" s="200">
        <v>0</v>
      </c>
      <c r="AM8" s="200">
        <v>0</v>
      </c>
      <c r="AN8" s="200">
        <v>0</v>
      </c>
      <c r="AO8" s="200">
        <v>163.13999999999999</v>
      </c>
      <c r="AP8" s="200">
        <v>8.16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4.67</v>
      </c>
      <c r="D9" s="200">
        <v>9.02</v>
      </c>
      <c r="E9" s="200">
        <v>0</v>
      </c>
      <c r="F9" s="200">
        <v>0</v>
      </c>
      <c r="G9" s="200">
        <v>21.86</v>
      </c>
      <c r="H9" s="200">
        <v>0</v>
      </c>
      <c r="I9" s="200">
        <v>0</v>
      </c>
      <c r="J9" s="200">
        <v>14.12</v>
      </c>
      <c r="K9" s="200">
        <v>4.3899999999999997</v>
      </c>
      <c r="L9" s="200">
        <v>180.63</v>
      </c>
      <c r="M9" s="200">
        <v>1.06</v>
      </c>
      <c r="N9" s="200">
        <v>1.36</v>
      </c>
      <c r="O9" s="200">
        <v>0</v>
      </c>
      <c r="P9" s="200">
        <v>1.44</v>
      </c>
      <c r="Q9" s="200">
        <v>0.94</v>
      </c>
      <c r="R9" s="200">
        <v>6.56</v>
      </c>
      <c r="S9" s="200">
        <v>3.82</v>
      </c>
      <c r="T9" s="200">
        <v>0</v>
      </c>
      <c r="U9" s="200">
        <v>0.96</v>
      </c>
      <c r="V9" s="200">
        <v>2.99</v>
      </c>
      <c r="W9" s="200">
        <v>6.56</v>
      </c>
      <c r="X9" s="200">
        <v>21.1</v>
      </c>
      <c r="Y9" s="200">
        <v>0</v>
      </c>
      <c r="Z9" s="200">
        <v>58.44</v>
      </c>
      <c r="AA9" s="200">
        <v>19.97</v>
      </c>
      <c r="AB9" s="200">
        <v>0</v>
      </c>
      <c r="AC9" s="200">
        <v>0.87</v>
      </c>
      <c r="AD9" s="200">
        <v>14.84</v>
      </c>
      <c r="AE9" s="200">
        <v>0</v>
      </c>
      <c r="AF9" s="200">
        <v>0</v>
      </c>
      <c r="AG9" s="200">
        <v>52.06</v>
      </c>
      <c r="AH9" s="200">
        <v>0</v>
      </c>
      <c r="AI9" s="200">
        <v>12.53</v>
      </c>
      <c r="AJ9" s="200">
        <v>0</v>
      </c>
      <c r="AK9" s="200">
        <v>12.61</v>
      </c>
      <c r="AL9" s="200">
        <v>0</v>
      </c>
      <c r="AM9" s="200">
        <v>0</v>
      </c>
      <c r="AN9" s="200">
        <v>0</v>
      </c>
      <c r="AO9" s="200">
        <v>163.13999999999999</v>
      </c>
      <c r="AP9" s="200">
        <v>8.16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4.67</v>
      </c>
      <c r="D10" s="200">
        <v>9.02</v>
      </c>
      <c r="E10" s="200">
        <v>0</v>
      </c>
      <c r="F10" s="200">
        <v>0</v>
      </c>
      <c r="G10" s="200">
        <v>21.86</v>
      </c>
      <c r="H10" s="200">
        <v>0</v>
      </c>
      <c r="I10" s="200">
        <v>0</v>
      </c>
      <c r="J10" s="200">
        <v>14.12</v>
      </c>
      <c r="K10" s="200">
        <v>4.3899999999999997</v>
      </c>
      <c r="L10" s="200">
        <v>180.63</v>
      </c>
      <c r="M10" s="200">
        <v>1.06</v>
      </c>
      <c r="N10" s="200">
        <v>1.36</v>
      </c>
      <c r="O10" s="200">
        <v>0</v>
      </c>
      <c r="P10" s="200">
        <v>1.44</v>
      </c>
      <c r="Q10" s="200">
        <v>0.94</v>
      </c>
      <c r="R10" s="200">
        <v>6.56</v>
      </c>
      <c r="S10" s="200">
        <v>3.82</v>
      </c>
      <c r="T10" s="200">
        <v>0</v>
      </c>
      <c r="U10" s="200">
        <v>0.96</v>
      </c>
      <c r="V10" s="200">
        <v>2.99</v>
      </c>
      <c r="W10" s="200">
        <v>6.56</v>
      </c>
      <c r="X10" s="200">
        <v>21.1</v>
      </c>
      <c r="Y10" s="200">
        <v>0</v>
      </c>
      <c r="Z10" s="200">
        <v>58.44</v>
      </c>
      <c r="AA10" s="200">
        <v>19.97</v>
      </c>
      <c r="AB10" s="200">
        <v>0</v>
      </c>
      <c r="AC10" s="200">
        <v>0.87</v>
      </c>
      <c r="AD10" s="200">
        <v>14.84</v>
      </c>
      <c r="AE10" s="200">
        <v>0</v>
      </c>
      <c r="AF10" s="200">
        <v>0</v>
      </c>
      <c r="AG10" s="200">
        <v>52.06</v>
      </c>
      <c r="AH10" s="200">
        <v>0</v>
      </c>
      <c r="AI10" s="200">
        <v>12.53</v>
      </c>
      <c r="AJ10" s="200">
        <v>0</v>
      </c>
      <c r="AK10" s="200">
        <v>12.61</v>
      </c>
      <c r="AL10" s="200">
        <v>0</v>
      </c>
      <c r="AM10" s="200">
        <v>0</v>
      </c>
      <c r="AN10" s="200">
        <v>0</v>
      </c>
      <c r="AO10" s="200">
        <v>163.13999999999999</v>
      </c>
      <c r="AP10" s="200">
        <v>8.16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4.67</v>
      </c>
      <c r="D11" s="200">
        <v>9.02</v>
      </c>
      <c r="E11" s="200">
        <v>0</v>
      </c>
      <c r="F11" s="200">
        <v>0</v>
      </c>
      <c r="G11" s="200">
        <v>21.86</v>
      </c>
      <c r="H11" s="200">
        <v>0</v>
      </c>
      <c r="I11" s="200">
        <v>0</v>
      </c>
      <c r="J11" s="200">
        <v>14.12</v>
      </c>
      <c r="K11" s="200">
        <v>4.3899999999999997</v>
      </c>
      <c r="L11" s="200">
        <v>180.63</v>
      </c>
      <c r="M11" s="200">
        <v>1.06</v>
      </c>
      <c r="N11" s="200">
        <v>1.36</v>
      </c>
      <c r="O11" s="200">
        <v>0</v>
      </c>
      <c r="P11" s="200">
        <v>1.44</v>
      </c>
      <c r="Q11" s="200">
        <v>0.94</v>
      </c>
      <c r="R11" s="200">
        <v>6.56</v>
      </c>
      <c r="S11" s="200">
        <v>3.82</v>
      </c>
      <c r="T11" s="200">
        <v>0</v>
      </c>
      <c r="U11" s="200">
        <v>0.96</v>
      </c>
      <c r="V11" s="200">
        <v>2.99</v>
      </c>
      <c r="W11" s="200">
        <v>6.56</v>
      </c>
      <c r="X11" s="200">
        <v>21.1</v>
      </c>
      <c r="Y11" s="200">
        <v>0</v>
      </c>
      <c r="Z11" s="200">
        <v>58.44</v>
      </c>
      <c r="AA11" s="200">
        <v>19.97</v>
      </c>
      <c r="AB11" s="200">
        <v>0</v>
      </c>
      <c r="AC11" s="200">
        <v>0.87</v>
      </c>
      <c r="AD11" s="200">
        <v>14.84</v>
      </c>
      <c r="AE11" s="200">
        <v>0</v>
      </c>
      <c r="AF11" s="200">
        <v>0</v>
      </c>
      <c r="AG11" s="200">
        <v>52.06</v>
      </c>
      <c r="AH11" s="200">
        <v>0</v>
      </c>
      <c r="AI11" s="200">
        <v>12.53</v>
      </c>
      <c r="AJ11" s="200">
        <v>0</v>
      </c>
      <c r="AK11" s="200">
        <v>12.61</v>
      </c>
      <c r="AL11" s="200">
        <v>0</v>
      </c>
      <c r="AM11" s="200">
        <v>0</v>
      </c>
      <c r="AN11" s="200">
        <v>0</v>
      </c>
      <c r="AO11" s="200">
        <v>163.13999999999999</v>
      </c>
      <c r="AP11" s="200">
        <v>8.16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4.67</v>
      </c>
      <c r="D12" s="200">
        <v>9.02</v>
      </c>
      <c r="E12" s="200">
        <v>0</v>
      </c>
      <c r="F12" s="200">
        <v>0</v>
      </c>
      <c r="G12" s="200">
        <v>21.86</v>
      </c>
      <c r="H12" s="200">
        <v>0</v>
      </c>
      <c r="I12" s="200">
        <v>0</v>
      </c>
      <c r="J12" s="200">
        <v>14.12</v>
      </c>
      <c r="K12" s="200">
        <v>4.3899999999999997</v>
      </c>
      <c r="L12" s="200">
        <v>180.63</v>
      </c>
      <c r="M12" s="200">
        <v>1.06</v>
      </c>
      <c r="N12" s="200">
        <v>1.36</v>
      </c>
      <c r="O12" s="200">
        <v>0</v>
      </c>
      <c r="P12" s="200">
        <v>1.44</v>
      </c>
      <c r="Q12" s="200">
        <v>0.94</v>
      </c>
      <c r="R12" s="200">
        <v>6.56</v>
      </c>
      <c r="S12" s="200">
        <v>3.82</v>
      </c>
      <c r="T12" s="200">
        <v>0</v>
      </c>
      <c r="U12" s="200">
        <v>0.96</v>
      </c>
      <c r="V12" s="200">
        <v>2.99</v>
      </c>
      <c r="W12" s="200">
        <v>6.56</v>
      </c>
      <c r="X12" s="200">
        <v>21.1</v>
      </c>
      <c r="Y12" s="200">
        <v>0</v>
      </c>
      <c r="Z12" s="200">
        <v>58.44</v>
      </c>
      <c r="AA12" s="200">
        <v>19.97</v>
      </c>
      <c r="AB12" s="200">
        <v>0</v>
      </c>
      <c r="AC12" s="200">
        <v>0.87</v>
      </c>
      <c r="AD12" s="200">
        <v>14.84</v>
      </c>
      <c r="AE12" s="200">
        <v>0</v>
      </c>
      <c r="AF12" s="200">
        <v>0</v>
      </c>
      <c r="AG12" s="200">
        <v>52.06</v>
      </c>
      <c r="AH12" s="200">
        <v>0</v>
      </c>
      <c r="AI12" s="200">
        <v>12.53</v>
      </c>
      <c r="AJ12" s="200">
        <v>0</v>
      </c>
      <c r="AK12" s="200">
        <v>12.61</v>
      </c>
      <c r="AL12" s="200">
        <v>0</v>
      </c>
      <c r="AM12" s="200">
        <v>0</v>
      </c>
      <c r="AN12" s="200">
        <v>0</v>
      </c>
      <c r="AO12" s="200">
        <v>163.13999999999999</v>
      </c>
      <c r="AP12" s="200">
        <v>8.16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4.67</v>
      </c>
      <c r="D13" s="200">
        <v>9.02</v>
      </c>
      <c r="E13" s="200">
        <v>0</v>
      </c>
      <c r="F13" s="200">
        <v>0</v>
      </c>
      <c r="G13" s="200">
        <v>21.86</v>
      </c>
      <c r="H13" s="200">
        <v>0</v>
      </c>
      <c r="I13" s="200">
        <v>0</v>
      </c>
      <c r="J13" s="200">
        <v>14.12</v>
      </c>
      <c r="K13" s="200">
        <v>4.3899999999999997</v>
      </c>
      <c r="L13" s="200">
        <v>180.63</v>
      </c>
      <c r="M13" s="200">
        <v>1.06</v>
      </c>
      <c r="N13" s="200">
        <v>1.36</v>
      </c>
      <c r="O13" s="200">
        <v>0</v>
      </c>
      <c r="P13" s="200">
        <v>1.44</v>
      </c>
      <c r="Q13" s="200">
        <v>0.94</v>
      </c>
      <c r="R13" s="200">
        <v>6.56</v>
      </c>
      <c r="S13" s="200">
        <v>3.82</v>
      </c>
      <c r="T13" s="200">
        <v>0</v>
      </c>
      <c r="U13" s="200">
        <v>0.96</v>
      </c>
      <c r="V13" s="200">
        <v>2.99</v>
      </c>
      <c r="W13" s="200">
        <v>6.56</v>
      </c>
      <c r="X13" s="200">
        <v>21.1</v>
      </c>
      <c r="Y13" s="200">
        <v>0</v>
      </c>
      <c r="Z13" s="200">
        <v>58.44</v>
      </c>
      <c r="AA13" s="200">
        <v>19.97</v>
      </c>
      <c r="AB13" s="200">
        <v>0</v>
      </c>
      <c r="AC13" s="200">
        <v>0.87</v>
      </c>
      <c r="AD13" s="200">
        <v>14.84</v>
      </c>
      <c r="AE13" s="200">
        <v>0</v>
      </c>
      <c r="AF13" s="200">
        <v>0</v>
      </c>
      <c r="AG13" s="200">
        <v>52.06</v>
      </c>
      <c r="AH13" s="200">
        <v>0</v>
      </c>
      <c r="AI13" s="200">
        <v>12.53</v>
      </c>
      <c r="AJ13" s="200">
        <v>0</v>
      </c>
      <c r="AK13" s="200">
        <v>12.61</v>
      </c>
      <c r="AL13" s="200">
        <v>0</v>
      </c>
      <c r="AM13" s="200">
        <v>0</v>
      </c>
      <c r="AN13" s="200">
        <v>0</v>
      </c>
      <c r="AO13" s="200">
        <v>163.13999999999999</v>
      </c>
      <c r="AP13" s="200">
        <v>8.16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4.67</v>
      </c>
      <c r="D14" s="200">
        <v>9.02</v>
      </c>
      <c r="E14" s="200">
        <v>0</v>
      </c>
      <c r="F14" s="200">
        <v>0</v>
      </c>
      <c r="G14" s="200">
        <v>21.86</v>
      </c>
      <c r="H14" s="200">
        <v>0</v>
      </c>
      <c r="I14" s="200">
        <v>0</v>
      </c>
      <c r="J14" s="200">
        <v>14.12</v>
      </c>
      <c r="K14" s="200">
        <v>4.3899999999999997</v>
      </c>
      <c r="L14" s="200">
        <v>180.63</v>
      </c>
      <c r="M14" s="200">
        <v>1.06</v>
      </c>
      <c r="N14" s="200">
        <v>1.36</v>
      </c>
      <c r="O14" s="200">
        <v>0</v>
      </c>
      <c r="P14" s="200">
        <v>1.44</v>
      </c>
      <c r="Q14" s="200">
        <v>0.94</v>
      </c>
      <c r="R14" s="200">
        <v>6.56</v>
      </c>
      <c r="S14" s="200">
        <v>3.82</v>
      </c>
      <c r="T14" s="200">
        <v>0</v>
      </c>
      <c r="U14" s="200">
        <v>0.96</v>
      </c>
      <c r="V14" s="200">
        <v>2.99</v>
      </c>
      <c r="W14" s="200">
        <v>6.56</v>
      </c>
      <c r="X14" s="200">
        <v>21.1</v>
      </c>
      <c r="Y14" s="200">
        <v>0</v>
      </c>
      <c r="Z14" s="200">
        <v>58.44</v>
      </c>
      <c r="AA14" s="200">
        <v>19.97</v>
      </c>
      <c r="AB14" s="200">
        <v>0</v>
      </c>
      <c r="AC14" s="200">
        <v>0.87</v>
      </c>
      <c r="AD14" s="200">
        <v>14.84</v>
      </c>
      <c r="AE14" s="200">
        <v>0</v>
      </c>
      <c r="AF14" s="200">
        <v>0</v>
      </c>
      <c r="AG14" s="200">
        <v>52.06</v>
      </c>
      <c r="AH14" s="200">
        <v>0</v>
      </c>
      <c r="AI14" s="200">
        <v>12.53</v>
      </c>
      <c r="AJ14" s="200">
        <v>0</v>
      </c>
      <c r="AK14" s="200">
        <v>12.61</v>
      </c>
      <c r="AL14" s="200">
        <v>0</v>
      </c>
      <c r="AM14" s="200">
        <v>0</v>
      </c>
      <c r="AN14" s="200">
        <v>0</v>
      </c>
      <c r="AO14" s="200">
        <v>163.13999999999999</v>
      </c>
      <c r="AP14" s="200">
        <v>8.16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4.67</v>
      </c>
      <c r="D15" s="200">
        <v>9.02</v>
      </c>
      <c r="E15" s="200">
        <v>0</v>
      </c>
      <c r="F15" s="200">
        <v>0</v>
      </c>
      <c r="G15" s="200">
        <v>21.86</v>
      </c>
      <c r="H15" s="200">
        <v>0</v>
      </c>
      <c r="I15" s="200">
        <v>0</v>
      </c>
      <c r="J15" s="200">
        <v>14.12</v>
      </c>
      <c r="K15" s="200">
        <v>4.3899999999999997</v>
      </c>
      <c r="L15" s="200">
        <v>180.63</v>
      </c>
      <c r="M15" s="200">
        <v>1.06</v>
      </c>
      <c r="N15" s="200">
        <v>1.36</v>
      </c>
      <c r="O15" s="200">
        <v>0</v>
      </c>
      <c r="P15" s="200">
        <v>1.44</v>
      </c>
      <c r="Q15" s="200">
        <v>0.94</v>
      </c>
      <c r="R15" s="200">
        <v>6.56</v>
      </c>
      <c r="S15" s="200">
        <v>3.82</v>
      </c>
      <c r="T15" s="200">
        <v>0</v>
      </c>
      <c r="U15" s="200">
        <v>0.96</v>
      </c>
      <c r="V15" s="200">
        <v>2.99</v>
      </c>
      <c r="W15" s="200">
        <v>6.56</v>
      </c>
      <c r="X15" s="200">
        <v>21.1</v>
      </c>
      <c r="Y15" s="200">
        <v>0</v>
      </c>
      <c r="Z15" s="200">
        <v>58.44</v>
      </c>
      <c r="AA15" s="200">
        <v>19.97</v>
      </c>
      <c r="AB15" s="200">
        <v>0</v>
      </c>
      <c r="AC15" s="200">
        <v>0.63</v>
      </c>
      <c r="AD15" s="200">
        <v>14.84</v>
      </c>
      <c r="AE15" s="200">
        <v>0</v>
      </c>
      <c r="AF15" s="200">
        <v>0</v>
      </c>
      <c r="AG15" s="200">
        <v>52.06</v>
      </c>
      <c r="AH15" s="200">
        <v>0</v>
      </c>
      <c r="AI15" s="200">
        <v>12.53</v>
      </c>
      <c r="AJ15" s="200">
        <v>0</v>
      </c>
      <c r="AK15" s="200">
        <v>12.61</v>
      </c>
      <c r="AL15" s="200">
        <v>0</v>
      </c>
      <c r="AM15" s="200">
        <v>0</v>
      </c>
      <c r="AN15" s="200">
        <v>0</v>
      </c>
      <c r="AO15" s="200">
        <v>163.13999999999999</v>
      </c>
      <c r="AP15" s="200">
        <v>8.16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4.67</v>
      </c>
      <c r="D16" s="200">
        <v>9.02</v>
      </c>
      <c r="E16" s="200">
        <v>0</v>
      </c>
      <c r="F16" s="200">
        <v>0</v>
      </c>
      <c r="G16" s="200">
        <v>21.86</v>
      </c>
      <c r="H16" s="200">
        <v>0</v>
      </c>
      <c r="I16" s="200">
        <v>0</v>
      </c>
      <c r="J16" s="200">
        <v>14.12</v>
      </c>
      <c r="K16" s="200">
        <v>4.3899999999999997</v>
      </c>
      <c r="L16" s="200">
        <v>180.63</v>
      </c>
      <c r="M16" s="200">
        <v>1.06</v>
      </c>
      <c r="N16" s="200">
        <v>1.36</v>
      </c>
      <c r="O16" s="200">
        <v>0</v>
      </c>
      <c r="P16" s="200">
        <v>1.44</v>
      </c>
      <c r="Q16" s="200">
        <v>0.94</v>
      </c>
      <c r="R16" s="200">
        <v>6.56</v>
      </c>
      <c r="S16" s="200">
        <v>3.82</v>
      </c>
      <c r="T16" s="200">
        <v>0</v>
      </c>
      <c r="U16" s="200">
        <v>0.96</v>
      </c>
      <c r="V16" s="200">
        <v>2.99</v>
      </c>
      <c r="W16" s="200">
        <v>6.56</v>
      </c>
      <c r="X16" s="200">
        <v>21.1</v>
      </c>
      <c r="Y16" s="200">
        <v>0</v>
      </c>
      <c r="Z16" s="200">
        <v>58.44</v>
      </c>
      <c r="AA16" s="200">
        <v>19.97</v>
      </c>
      <c r="AB16" s="200">
        <v>0</v>
      </c>
      <c r="AC16" s="200">
        <v>0.63</v>
      </c>
      <c r="AD16" s="200">
        <v>14.84</v>
      </c>
      <c r="AE16" s="200">
        <v>0</v>
      </c>
      <c r="AF16" s="200">
        <v>0</v>
      </c>
      <c r="AG16" s="200">
        <v>52.06</v>
      </c>
      <c r="AH16" s="200">
        <v>0</v>
      </c>
      <c r="AI16" s="200">
        <v>12.53</v>
      </c>
      <c r="AJ16" s="200">
        <v>0</v>
      </c>
      <c r="AK16" s="200">
        <v>12.61</v>
      </c>
      <c r="AL16" s="200">
        <v>0</v>
      </c>
      <c r="AM16" s="200">
        <v>0</v>
      </c>
      <c r="AN16" s="200">
        <v>0</v>
      </c>
      <c r="AO16" s="200">
        <v>163.13999999999999</v>
      </c>
      <c r="AP16" s="200">
        <v>8.16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4.67</v>
      </c>
      <c r="D17" s="200">
        <v>9.02</v>
      </c>
      <c r="E17" s="200">
        <v>0</v>
      </c>
      <c r="F17" s="200">
        <v>0</v>
      </c>
      <c r="G17" s="200">
        <v>21.86</v>
      </c>
      <c r="H17" s="200">
        <v>0</v>
      </c>
      <c r="I17" s="200">
        <v>0</v>
      </c>
      <c r="J17" s="200">
        <v>14.12</v>
      </c>
      <c r="K17" s="200">
        <v>4.3899999999999997</v>
      </c>
      <c r="L17" s="200">
        <v>180.63</v>
      </c>
      <c r="M17" s="200">
        <v>1.06</v>
      </c>
      <c r="N17" s="200">
        <v>1.36</v>
      </c>
      <c r="O17" s="200">
        <v>0</v>
      </c>
      <c r="P17" s="200">
        <v>1.44</v>
      </c>
      <c r="Q17" s="200">
        <v>0.94</v>
      </c>
      <c r="R17" s="200">
        <v>6.56</v>
      </c>
      <c r="S17" s="200">
        <v>3.82</v>
      </c>
      <c r="T17" s="200">
        <v>0</v>
      </c>
      <c r="U17" s="200">
        <v>0.96</v>
      </c>
      <c r="V17" s="200">
        <v>2.99</v>
      </c>
      <c r="W17" s="200">
        <v>6.56</v>
      </c>
      <c r="X17" s="200">
        <v>21.1</v>
      </c>
      <c r="Y17" s="200">
        <v>0</v>
      </c>
      <c r="Z17" s="200">
        <v>58.44</v>
      </c>
      <c r="AA17" s="200">
        <v>19.97</v>
      </c>
      <c r="AB17" s="200">
        <v>0</v>
      </c>
      <c r="AC17" s="200">
        <v>0.63</v>
      </c>
      <c r="AD17" s="200">
        <v>14.84</v>
      </c>
      <c r="AE17" s="200">
        <v>0</v>
      </c>
      <c r="AF17" s="200">
        <v>0</v>
      </c>
      <c r="AG17" s="200">
        <v>52.06</v>
      </c>
      <c r="AH17" s="200">
        <v>0</v>
      </c>
      <c r="AI17" s="200">
        <v>12.53</v>
      </c>
      <c r="AJ17" s="200">
        <v>0</v>
      </c>
      <c r="AK17" s="200">
        <v>12.61</v>
      </c>
      <c r="AL17" s="200">
        <v>0</v>
      </c>
      <c r="AM17" s="200">
        <v>0</v>
      </c>
      <c r="AN17" s="200">
        <v>0</v>
      </c>
      <c r="AO17" s="200">
        <v>163.13999999999999</v>
      </c>
      <c r="AP17" s="200">
        <v>8.16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4.67</v>
      </c>
      <c r="D18" s="200">
        <v>9.02</v>
      </c>
      <c r="E18" s="200">
        <v>0</v>
      </c>
      <c r="F18" s="200">
        <v>0</v>
      </c>
      <c r="G18" s="200">
        <v>21.86</v>
      </c>
      <c r="H18" s="200">
        <v>0</v>
      </c>
      <c r="I18" s="200">
        <v>0</v>
      </c>
      <c r="J18" s="200">
        <v>14.12</v>
      </c>
      <c r="K18" s="200">
        <v>4.3899999999999997</v>
      </c>
      <c r="L18" s="200">
        <v>180.63</v>
      </c>
      <c r="M18" s="200">
        <v>1.06</v>
      </c>
      <c r="N18" s="200">
        <v>1.36</v>
      </c>
      <c r="O18" s="200">
        <v>0</v>
      </c>
      <c r="P18" s="200">
        <v>1.44</v>
      </c>
      <c r="Q18" s="200">
        <v>0.94</v>
      </c>
      <c r="R18" s="200">
        <v>6.56</v>
      </c>
      <c r="S18" s="200">
        <v>3.82</v>
      </c>
      <c r="T18" s="200">
        <v>0</v>
      </c>
      <c r="U18" s="200">
        <v>0.96</v>
      </c>
      <c r="V18" s="200">
        <v>2.99</v>
      </c>
      <c r="W18" s="200">
        <v>6.56</v>
      </c>
      <c r="X18" s="200">
        <v>21.1</v>
      </c>
      <c r="Y18" s="200">
        <v>0</v>
      </c>
      <c r="Z18" s="200">
        <v>58.44</v>
      </c>
      <c r="AA18" s="200">
        <v>19.97</v>
      </c>
      <c r="AB18" s="200">
        <v>0</v>
      </c>
      <c r="AC18" s="200">
        <v>0.63</v>
      </c>
      <c r="AD18" s="200">
        <v>14.84</v>
      </c>
      <c r="AE18" s="200">
        <v>0</v>
      </c>
      <c r="AF18" s="200">
        <v>0</v>
      </c>
      <c r="AG18" s="200">
        <v>52.06</v>
      </c>
      <c r="AH18" s="200">
        <v>0</v>
      </c>
      <c r="AI18" s="200">
        <v>12.53</v>
      </c>
      <c r="AJ18" s="200">
        <v>0</v>
      </c>
      <c r="AK18" s="200">
        <v>12.61</v>
      </c>
      <c r="AL18" s="200">
        <v>0</v>
      </c>
      <c r="AM18" s="200">
        <v>0</v>
      </c>
      <c r="AN18" s="200">
        <v>0</v>
      </c>
      <c r="AO18" s="200">
        <v>163.13999999999999</v>
      </c>
      <c r="AP18" s="200">
        <v>8.16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4.67</v>
      </c>
      <c r="D19" s="200">
        <v>9.02</v>
      </c>
      <c r="E19" s="200">
        <v>0</v>
      </c>
      <c r="F19" s="200">
        <v>0</v>
      </c>
      <c r="G19" s="200">
        <v>21.86</v>
      </c>
      <c r="H19" s="200">
        <v>0</v>
      </c>
      <c r="I19" s="200">
        <v>0</v>
      </c>
      <c r="J19" s="200">
        <v>14.12</v>
      </c>
      <c r="K19" s="200">
        <v>4.3899999999999997</v>
      </c>
      <c r="L19" s="200">
        <v>180.63</v>
      </c>
      <c r="M19" s="200">
        <v>1.06</v>
      </c>
      <c r="N19" s="200">
        <v>1.36</v>
      </c>
      <c r="O19" s="200">
        <v>0</v>
      </c>
      <c r="P19" s="200">
        <v>1.44</v>
      </c>
      <c r="Q19" s="200">
        <v>0.94</v>
      </c>
      <c r="R19" s="200">
        <v>6.56</v>
      </c>
      <c r="S19" s="200">
        <v>3.82</v>
      </c>
      <c r="T19" s="200">
        <v>0</v>
      </c>
      <c r="U19" s="200">
        <v>0.96</v>
      </c>
      <c r="V19" s="200">
        <v>2.99</v>
      </c>
      <c r="W19" s="200">
        <v>6.56</v>
      </c>
      <c r="X19" s="200">
        <v>17.68</v>
      </c>
      <c r="Y19" s="200">
        <v>0</v>
      </c>
      <c r="Z19" s="200">
        <v>58.44</v>
      </c>
      <c r="AA19" s="200">
        <v>19.97</v>
      </c>
      <c r="AB19" s="200">
        <v>0</v>
      </c>
      <c r="AC19" s="200">
        <v>0.63</v>
      </c>
      <c r="AD19" s="200">
        <v>14.84</v>
      </c>
      <c r="AE19" s="200">
        <v>0</v>
      </c>
      <c r="AF19" s="200">
        <v>0</v>
      </c>
      <c r="AG19" s="200">
        <v>52.06</v>
      </c>
      <c r="AH19" s="200">
        <v>0</v>
      </c>
      <c r="AI19" s="200">
        <v>12.53</v>
      </c>
      <c r="AJ19" s="200">
        <v>0</v>
      </c>
      <c r="AK19" s="200">
        <v>12.61</v>
      </c>
      <c r="AL19" s="200">
        <v>0</v>
      </c>
      <c r="AM19" s="200">
        <v>0</v>
      </c>
      <c r="AN19" s="200">
        <v>0</v>
      </c>
      <c r="AO19" s="200">
        <v>163.13999999999999</v>
      </c>
      <c r="AP19" s="200">
        <v>8.16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4.67</v>
      </c>
      <c r="D20" s="200">
        <v>9.02</v>
      </c>
      <c r="E20" s="200">
        <v>0</v>
      </c>
      <c r="F20" s="200">
        <v>0</v>
      </c>
      <c r="G20" s="200">
        <v>21.86</v>
      </c>
      <c r="H20" s="200">
        <v>0</v>
      </c>
      <c r="I20" s="200">
        <v>0</v>
      </c>
      <c r="J20" s="200">
        <v>14.12</v>
      </c>
      <c r="K20" s="200">
        <v>4.3899999999999997</v>
      </c>
      <c r="L20" s="200">
        <v>180.63</v>
      </c>
      <c r="M20" s="200">
        <v>1.06</v>
      </c>
      <c r="N20" s="200">
        <v>1.36</v>
      </c>
      <c r="O20" s="200">
        <v>0</v>
      </c>
      <c r="P20" s="200">
        <v>1.44</v>
      </c>
      <c r="Q20" s="200">
        <v>0.94</v>
      </c>
      <c r="R20" s="200">
        <v>6.56</v>
      </c>
      <c r="S20" s="200">
        <v>3.82</v>
      </c>
      <c r="T20" s="200">
        <v>0</v>
      </c>
      <c r="U20" s="200">
        <v>0.96</v>
      </c>
      <c r="V20" s="200">
        <v>2.99</v>
      </c>
      <c r="W20" s="200">
        <v>6.56</v>
      </c>
      <c r="X20" s="200">
        <v>14.46</v>
      </c>
      <c r="Y20" s="200">
        <v>0</v>
      </c>
      <c r="Z20" s="200">
        <v>58.44</v>
      </c>
      <c r="AA20" s="200">
        <v>19.97</v>
      </c>
      <c r="AB20" s="200">
        <v>0</v>
      </c>
      <c r="AC20" s="200">
        <v>0.63</v>
      </c>
      <c r="AD20" s="200">
        <v>14.84</v>
      </c>
      <c r="AE20" s="200">
        <v>0</v>
      </c>
      <c r="AF20" s="200">
        <v>0</v>
      </c>
      <c r="AG20" s="200">
        <v>52.06</v>
      </c>
      <c r="AH20" s="200">
        <v>0</v>
      </c>
      <c r="AI20" s="200">
        <v>12.53</v>
      </c>
      <c r="AJ20" s="200">
        <v>0</v>
      </c>
      <c r="AK20" s="200">
        <v>12.61</v>
      </c>
      <c r="AL20" s="200">
        <v>0</v>
      </c>
      <c r="AM20" s="200">
        <v>0</v>
      </c>
      <c r="AN20" s="200">
        <v>0</v>
      </c>
      <c r="AO20" s="200">
        <v>157.69999999999999</v>
      </c>
      <c r="AP20" s="200">
        <v>13.6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4.67</v>
      </c>
      <c r="D21" s="200">
        <v>9.02</v>
      </c>
      <c r="E21" s="200">
        <v>0</v>
      </c>
      <c r="F21" s="200">
        <v>0</v>
      </c>
      <c r="G21" s="200">
        <v>21.86</v>
      </c>
      <c r="H21" s="200">
        <v>0</v>
      </c>
      <c r="I21" s="200">
        <v>0</v>
      </c>
      <c r="J21" s="200">
        <v>14.12</v>
      </c>
      <c r="K21" s="200">
        <v>4.3899999999999997</v>
      </c>
      <c r="L21" s="200">
        <v>180.63</v>
      </c>
      <c r="M21" s="200">
        <v>1.06</v>
      </c>
      <c r="N21" s="200">
        <v>1.36</v>
      </c>
      <c r="O21" s="200">
        <v>0</v>
      </c>
      <c r="P21" s="200">
        <v>1.44</v>
      </c>
      <c r="Q21" s="200">
        <v>0.94</v>
      </c>
      <c r="R21" s="200">
        <v>6.56</v>
      </c>
      <c r="S21" s="200">
        <v>3.82</v>
      </c>
      <c r="T21" s="200">
        <v>0</v>
      </c>
      <c r="U21" s="200">
        <v>0.96</v>
      </c>
      <c r="V21" s="200">
        <v>2.99</v>
      </c>
      <c r="W21" s="200">
        <v>6.56</v>
      </c>
      <c r="X21" s="200">
        <v>14.46</v>
      </c>
      <c r="Y21" s="200">
        <v>0</v>
      </c>
      <c r="Z21" s="200">
        <v>58.44</v>
      </c>
      <c r="AA21" s="200">
        <v>19.97</v>
      </c>
      <c r="AB21" s="200">
        <v>0</v>
      </c>
      <c r="AC21" s="200">
        <v>0.63</v>
      </c>
      <c r="AD21" s="200">
        <v>14.84</v>
      </c>
      <c r="AE21" s="200">
        <v>0</v>
      </c>
      <c r="AF21" s="200">
        <v>0</v>
      </c>
      <c r="AG21" s="200">
        <v>52.06</v>
      </c>
      <c r="AH21" s="200">
        <v>0</v>
      </c>
      <c r="AI21" s="200">
        <v>12.53</v>
      </c>
      <c r="AJ21" s="200">
        <v>0</v>
      </c>
      <c r="AK21" s="200">
        <v>12.61</v>
      </c>
      <c r="AL21" s="200">
        <v>0</v>
      </c>
      <c r="AM21" s="200">
        <v>0</v>
      </c>
      <c r="AN21" s="200">
        <v>0</v>
      </c>
      <c r="AO21" s="200">
        <v>157.69999999999999</v>
      </c>
      <c r="AP21" s="200">
        <v>13.6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4.67</v>
      </c>
      <c r="D22" s="200">
        <v>9.02</v>
      </c>
      <c r="E22" s="200">
        <v>0</v>
      </c>
      <c r="F22" s="200">
        <v>0</v>
      </c>
      <c r="G22" s="200">
        <v>21.86</v>
      </c>
      <c r="H22" s="200">
        <v>0</v>
      </c>
      <c r="I22" s="200">
        <v>0</v>
      </c>
      <c r="J22" s="200">
        <v>14.12</v>
      </c>
      <c r="K22" s="200">
        <v>4.3899999999999997</v>
      </c>
      <c r="L22" s="200">
        <v>180.63</v>
      </c>
      <c r="M22" s="200">
        <v>1.06</v>
      </c>
      <c r="N22" s="200">
        <v>1.36</v>
      </c>
      <c r="O22" s="200">
        <v>0</v>
      </c>
      <c r="P22" s="200">
        <v>1.44</v>
      </c>
      <c r="Q22" s="200">
        <v>0.94</v>
      </c>
      <c r="R22" s="200">
        <v>6.56</v>
      </c>
      <c r="S22" s="200">
        <v>3.82</v>
      </c>
      <c r="T22" s="200">
        <v>0</v>
      </c>
      <c r="U22" s="200">
        <v>0.96</v>
      </c>
      <c r="V22" s="200">
        <v>2.99</v>
      </c>
      <c r="W22" s="200">
        <v>6.56</v>
      </c>
      <c r="X22" s="200">
        <v>14.46</v>
      </c>
      <c r="Y22" s="200">
        <v>0</v>
      </c>
      <c r="Z22" s="200">
        <v>58.44</v>
      </c>
      <c r="AA22" s="200">
        <v>19.97</v>
      </c>
      <c r="AB22" s="200">
        <v>0</v>
      </c>
      <c r="AC22" s="200">
        <v>0.63</v>
      </c>
      <c r="AD22" s="200">
        <v>14.84</v>
      </c>
      <c r="AE22" s="200">
        <v>0</v>
      </c>
      <c r="AF22" s="200">
        <v>0</v>
      </c>
      <c r="AG22" s="200">
        <v>52.06</v>
      </c>
      <c r="AH22" s="200">
        <v>0</v>
      </c>
      <c r="AI22" s="200">
        <v>12.53</v>
      </c>
      <c r="AJ22" s="200">
        <v>0</v>
      </c>
      <c r="AK22" s="200">
        <v>12.61</v>
      </c>
      <c r="AL22" s="200">
        <v>0</v>
      </c>
      <c r="AM22" s="200">
        <v>0</v>
      </c>
      <c r="AN22" s="200">
        <v>0</v>
      </c>
      <c r="AO22" s="200">
        <v>157.69999999999999</v>
      </c>
      <c r="AP22" s="200">
        <v>13.6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4.67</v>
      </c>
      <c r="D23" s="200">
        <v>9.02</v>
      </c>
      <c r="E23" s="200">
        <v>0</v>
      </c>
      <c r="F23" s="200">
        <v>0</v>
      </c>
      <c r="G23" s="200">
        <v>21.86</v>
      </c>
      <c r="H23" s="200">
        <v>0</v>
      </c>
      <c r="I23" s="200">
        <v>0</v>
      </c>
      <c r="J23" s="200">
        <v>14.12</v>
      </c>
      <c r="K23" s="200">
        <v>4.3899999999999997</v>
      </c>
      <c r="L23" s="200">
        <v>180.63</v>
      </c>
      <c r="M23" s="200">
        <v>1.06</v>
      </c>
      <c r="N23" s="200">
        <v>1.36</v>
      </c>
      <c r="O23" s="200">
        <v>0</v>
      </c>
      <c r="P23" s="200">
        <v>1.44</v>
      </c>
      <c r="Q23" s="200">
        <v>0.94</v>
      </c>
      <c r="R23" s="200">
        <v>6.56</v>
      </c>
      <c r="S23" s="200">
        <v>3.82</v>
      </c>
      <c r="T23" s="200">
        <v>0</v>
      </c>
      <c r="U23" s="200">
        <v>0.96</v>
      </c>
      <c r="V23" s="200">
        <v>1.72</v>
      </c>
      <c r="W23" s="200">
        <v>0.53</v>
      </c>
      <c r="X23" s="200">
        <v>1.45</v>
      </c>
      <c r="Y23" s="200">
        <v>0</v>
      </c>
      <c r="Z23" s="200">
        <v>34.74</v>
      </c>
      <c r="AA23" s="200">
        <v>19.97</v>
      </c>
      <c r="AB23" s="200">
        <v>0</v>
      </c>
      <c r="AC23" s="200">
        <v>0.63</v>
      </c>
      <c r="AD23" s="200">
        <v>14.84</v>
      </c>
      <c r="AE23" s="200">
        <v>0</v>
      </c>
      <c r="AF23" s="200">
        <v>0</v>
      </c>
      <c r="AG23" s="200">
        <v>52.06</v>
      </c>
      <c r="AH23" s="200">
        <v>0</v>
      </c>
      <c r="AI23" s="200">
        <v>12.53</v>
      </c>
      <c r="AJ23" s="200">
        <v>0</v>
      </c>
      <c r="AK23" s="200">
        <v>12.61</v>
      </c>
      <c r="AL23" s="200">
        <v>0</v>
      </c>
      <c r="AM23" s="200">
        <v>0</v>
      </c>
      <c r="AN23" s="200">
        <v>0</v>
      </c>
      <c r="AO23" s="200">
        <v>157.69999999999999</v>
      </c>
      <c r="AP23" s="200">
        <v>13.6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4.67</v>
      </c>
      <c r="D24" s="200">
        <v>9.02</v>
      </c>
      <c r="E24" s="200">
        <v>0</v>
      </c>
      <c r="F24" s="200">
        <v>0</v>
      </c>
      <c r="G24" s="200">
        <v>21.86</v>
      </c>
      <c r="H24" s="200">
        <v>0</v>
      </c>
      <c r="I24" s="200">
        <v>0</v>
      </c>
      <c r="J24" s="200">
        <v>14.12</v>
      </c>
      <c r="K24" s="200">
        <v>4.3899999999999997</v>
      </c>
      <c r="L24" s="200">
        <v>180.64</v>
      </c>
      <c r="M24" s="200">
        <v>1.06</v>
      </c>
      <c r="N24" s="200">
        <v>1.36</v>
      </c>
      <c r="O24" s="200">
        <v>0</v>
      </c>
      <c r="P24" s="200">
        <v>1.44</v>
      </c>
      <c r="Q24" s="200">
        <v>0.13</v>
      </c>
      <c r="R24" s="200">
        <v>0.48</v>
      </c>
      <c r="S24" s="200">
        <v>0.3</v>
      </c>
      <c r="T24" s="200">
        <v>0</v>
      </c>
      <c r="U24" s="200">
        <v>0.96</v>
      </c>
      <c r="V24" s="200">
        <v>1.64</v>
      </c>
      <c r="W24" s="200">
        <v>0.53</v>
      </c>
      <c r="X24" s="200">
        <v>1.45</v>
      </c>
      <c r="Y24" s="200">
        <v>0</v>
      </c>
      <c r="Z24" s="200">
        <v>9.2200000000000006</v>
      </c>
      <c r="AA24" s="200">
        <v>7.51</v>
      </c>
      <c r="AB24" s="200">
        <v>0</v>
      </c>
      <c r="AC24" s="200">
        <v>0.63</v>
      </c>
      <c r="AD24" s="200">
        <v>14.84</v>
      </c>
      <c r="AE24" s="200">
        <v>0</v>
      </c>
      <c r="AF24" s="200">
        <v>0</v>
      </c>
      <c r="AG24" s="200">
        <v>52.06</v>
      </c>
      <c r="AH24" s="200">
        <v>0</v>
      </c>
      <c r="AI24" s="200">
        <v>12.53</v>
      </c>
      <c r="AJ24" s="200">
        <v>0</v>
      </c>
      <c r="AK24" s="200">
        <v>12.61</v>
      </c>
      <c r="AL24" s="200">
        <v>0</v>
      </c>
      <c r="AM24" s="200">
        <v>0</v>
      </c>
      <c r="AN24" s="200">
        <v>0</v>
      </c>
      <c r="AO24" s="200">
        <v>157.69999999999999</v>
      </c>
      <c r="AP24" s="200">
        <v>13.6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4.67</v>
      </c>
      <c r="D25" s="200">
        <v>9.02</v>
      </c>
      <c r="E25" s="200">
        <v>0</v>
      </c>
      <c r="F25" s="200">
        <v>0</v>
      </c>
      <c r="G25" s="200">
        <v>21.86</v>
      </c>
      <c r="H25" s="200">
        <v>0</v>
      </c>
      <c r="I25" s="200">
        <v>0</v>
      </c>
      <c r="J25" s="200">
        <v>14.12</v>
      </c>
      <c r="K25" s="200">
        <v>4.3899999999999997</v>
      </c>
      <c r="L25" s="200">
        <v>125.77</v>
      </c>
      <c r="M25" s="200">
        <v>1.06</v>
      </c>
      <c r="N25" s="200">
        <v>1.36</v>
      </c>
      <c r="O25" s="200">
        <v>0</v>
      </c>
      <c r="P25" s="200">
        <v>1.44</v>
      </c>
      <c r="Q25" s="200">
        <v>0.94</v>
      </c>
      <c r="R25" s="200">
        <v>8.9600000000000009</v>
      </c>
      <c r="S25" s="200">
        <v>3.82</v>
      </c>
      <c r="T25" s="200">
        <v>0</v>
      </c>
      <c r="U25" s="200">
        <v>0.96</v>
      </c>
      <c r="V25" s="200">
        <v>0.42</v>
      </c>
      <c r="W25" s="200">
        <v>0.53</v>
      </c>
      <c r="X25" s="200">
        <v>1.45</v>
      </c>
      <c r="Y25" s="200">
        <v>0</v>
      </c>
      <c r="Z25" s="200">
        <v>29.56</v>
      </c>
      <c r="AA25" s="200">
        <v>19.97</v>
      </c>
      <c r="AB25" s="200">
        <v>0</v>
      </c>
      <c r="AC25" s="200">
        <v>0.63</v>
      </c>
      <c r="AD25" s="200">
        <v>14.84</v>
      </c>
      <c r="AE25" s="200">
        <v>0</v>
      </c>
      <c r="AF25" s="200">
        <v>0</v>
      </c>
      <c r="AG25" s="200">
        <v>52.06</v>
      </c>
      <c r="AH25" s="200">
        <v>0</v>
      </c>
      <c r="AI25" s="200">
        <v>12.53</v>
      </c>
      <c r="AJ25" s="200">
        <v>0</v>
      </c>
      <c r="AK25" s="200">
        <v>12.61</v>
      </c>
      <c r="AL25" s="200">
        <v>0</v>
      </c>
      <c r="AM25" s="200">
        <v>0</v>
      </c>
      <c r="AN25" s="200">
        <v>0</v>
      </c>
      <c r="AO25" s="200">
        <v>171.3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4.67</v>
      </c>
      <c r="D26" s="200">
        <v>9.02</v>
      </c>
      <c r="E26" s="200">
        <v>0</v>
      </c>
      <c r="F26" s="200">
        <v>0</v>
      </c>
      <c r="G26" s="200">
        <v>21.86</v>
      </c>
      <c r="H26" s="200">
        <v>0</v>
      </c>
      <c r="I26" s="200">
        <v>0</v>
      </c>
      <c r="J26" s="200">
        <v>14.12</v>
      </c>
      <c r="K26" s="200">
        <v>4.3899999999999997</v>
      </c>
      <c r="L26" s="200">
        <v>68.010000000000005</v>
      </c>
      <c r="M26" s="200">
        <v>1.06</v>
      </c>
      <c r="N26" s="200">
        <v>1.36</v>
      </c>
      <c r="O26" s="200">
        <v>0</v>
      </c>
      <c r="P26" s="200">
        <v>1.44</v>
      </c>
      <c r="Q26" s="200">
        <v>0.94</v>
      </c>
      <c r="R26" s="200">
        <v>8.9600000000000009</v>
      </c>
      <c r="S26" s="200">
        <v>3.82</v>
      </c>
      <c r="T26" s="200">
        <v>0</v>
      </c>
      <c r="U26" s="200">
        <v>0.96</v>
      </c>
      <c r="V26" s="200">
        <v>2.99</v>
      </c>
      <c r="W26" s="200">
        <v>6.71</v>
      </c>
      <c r="X26" s="200">
        <v>4.71</v>
      </c>
      <c r="Y26" s="200">
        <v>0</v>
      </c>
      <c r="Z26" s="200">
        <v>29.56</v>
      </c>
      <c r="AA26" s="200">
        <v>19.97</v>
      </c>
      <c r="AB26" s="200">
        <v>0</v>
      </c>
      <c r="AC26" s="200">
        <v>0.63</v>
      </c>
      <c r="AD26" s="200">
        <v>14.84</v>
      </c>
      <c r="AE26" s="200">
        <v>0</v>
      </c>
      <c r="AF26" s="200">
        <v>0</v>
      </c>
      <c r="AG26" s="200">
        <v>52.06</v>
      </c>
      <c r="AH26" s="200">
        <v>0</v>
      </c>
      <c r="AI26" s="200">
        <v>12.53</v>
      </c>
      <c r="AJ26" s="200">
        <v>0</v>
      </c>
      <c r="AK26" s="200">
        <v>12.61</v>
      </c>
      <c r="AL26" s="200">
        <v>0</v>
      </c>
      <c r="AM26" s="200">
        <v>0</v>
      </c>
      <c r="AN26" s="200">
        <v>0</v>
      </c>
      <c r="AO26" s="200">
        <v>171.3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4.67</v>
      </c>
      <c r="D27" s="200">
        <v>9.02</v>
      </c>
      <c r="E27" s="200">
        <v>0</v>
      </c>
      <c r="F27" s="200">
        <v>0</v>
      </c>
      <c r="G27" s="200">
        <v>21.86</v>
      </c>
      <c r="H27" s="200">
        <v>0</v>
      </c>
      <c r="I27" s="200">
        <v>0</v>
      </c>
      <c r="J27" s="200">
        <v>14.12</v>
      </c>
      <c r="K27" s="200">
        <v>4.3899999999999997</v>
      </c>
      <c r="L27" s="200">
        <v>14.42</v>
      </c>
      <c r="M27" s="200">
        <v>1.06</v>
      </c>
      <c r="N27" s="200">
        <v>1.36</v>
      </c>
      <c r="O27" s="200">
        <v>0</v>
      </c>
      <c r="P27" s="200">
        <v>1.44</v>
      </c>
      <c r="Q27" s="200">
        <v>0.13</v>
      </c>
      <c r="R27" s="200">
        <v>1.1100000000000001</v>
      </c>
      <c r="S27" s="200">
        <v>0.46</v>
      </c>
      <c r="T27" s="200">
        <v>0</v>
      </c>
      <c r="U27" s="200">
        <v>0.96</v>
      </c>
      <c r="V27" s="200">
        <v>0.24</v>
      </c>
      <c r="W27" s="200">
        <v>0.53</v>
      </c>
      <c r="X27" s="200">
        <v>1.45</v>
      </c>
      <c r="Y27" s="200">
        <v>0</v>
      </c>
      <c r="Z27" s="200">
        <v>6.32</v>
      </c>
      <c r="AA27" s="200">
        <v>2.68</v>
      </c>
      <c r="AB27" s="200">
        <v>0</v>
      </c>
      <c r="AC27" s="200">
        <v>0.87</v>
      </c>
      <c r="AD27" s="200">
        <v>14.84</v>
      </c>
      <c r="AE27" s="200">
        <v>0</v>
      </c>
      <c r="AF27" s="200">
        <v>0</v>
      </c>
      <c r="AG27" s="200">
        <v>52.06</v>
      </c>
      <c r="AH27" s="200">
        <v>0</v>
      </c>
      <c r="AI27" s="200">
        <v>12.53</v>
      </c>
      <c r="AJ27" s="200">
        <v>0</v>
      </c>
      <c r="AK27" s="200">
        <v>19.61</v>
      </c>
      <c r="AL27" s="200">
        <v>0</v>
      </c>
      <c r="AM27" s="200">
        <v>0</v>
      </c>
      <c r="AN27" s="200">
        <v>0</v>
      </c>
      <c r="AO27" s="200">
        <v>171.3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4.67</v>
      </c>
      <c r="D28" s="200">
        <v>9.02</v>
      </c>
      <c r="E28" s="200">
        <v>0</v>
      </c>
      <c r="F28" s="200">
        <v>0</v>
      </c>
      <c r="G28" s="200">
        <v>21.86</v>
      </c>
      <c r="H28" s="200">
        <v>0</v>
      </c>
      <c r="I28" s="200">
        <v>0</v>
      </c>
      <c r="J28" s="200">
        <v>14.12</v>
      </c>
      <c r="K28" s="200">
        <v>0.35</v>
      </c>
      <c r="L28" s="200">
        <v>14.43</v>
      </c>
      <c r="M28" s="200">
        <v>1.06</v>
      </c>
      <c r="N28" s="200">
        <v>1.36</v>
      </c>
      <c r="O28" s="200">
        <v>0</v>
      </c>
      <c r="P28" s="200">
        <v>1.44</v>
      </c>
      <c r="Q28" s="200">
        <v>0.13</v>
      </c>
      <c r="R28" s="200">
        <v>0.49</v>
      </c>
      <c r="S28" s="200">
        <v>0.3</v>
      </c>
      <c r="T28" s="200">
        <v>0</v>
      </c>
      <c r="U28" s="200">
        <v>0.96</v>
      </c>
      <c r="V28" s="200">
        <v>0.24</v>
      </c>
      <c r="W28" s="200">
        <v>0.53</v>
      </c>
      <c r="X28" s="200">
        <v>1.45</v>
      </c>
      <c r="Y28" s="200">
        <v>0</v>
      </c>
      <c r="Z28" s="200">
        <v>2.91</v>
      </c>
      <c r="AA28" s="200">
        <v>1.03</v>
      </c>
      <c r="AB28" s="200">
        <v>0</v>
      </c>
      <c r="AC28" s="200">
        <v>0.87</v>
      </c>
      <c r="AD28" s="200">
        <v>14.84</v>
      </c>
      <c r="AE28" s="200">
        <v>0</v>
      </c>
      <c r="AF28" s="200">
        <v>0</v>
      </c>
      <c r="AG28" s="200">
        <v>52.06</v>
      </c>
      <c r="AH28" s="200">
        <v>0</v>
      </c>
      <c r="AI28" s="200">
        <v>12.53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171.3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4.67</v>
      </c>
      <c r="D29" s="200">
        <v>9.02</v>
      </c>
      <c r="E29" s="200">
        <v>0</v>
      </c>
      <c r="F29" s="200">
        <v>0</v>
      </c>
      <c r="G29" s="200">
        <v>21.86</v>
      </c>
      <c r="H29" s="200">
        <v>0</v>
      </c>
      <c r="I29" s="200">
        <v>0</v>
      </c>
      <c r="J29" s="200">
        <v>14.12</v>
      </c>
      <c r="K29" s="200">
        <v>0.35</v>
      </c>
      <c r="L29" s="200">
        <v>14.43</v>
      </c>
      <c r="M29" s="200">
        <v>1.06</v>
      </c>
      <c r="N29" s="200">
        <v>1.36</v>
      </c>
      <c r="O29" s="200">
        <v>0</v>
      </c>
      <c r="P29" s="200">
        <v>1.44</v>
      </c>
      <c r="Q29" s="200">
        <v>0.13</v>
      </c>
      <c r="R29" s="200">
        <v>0.49</v>
      </c>
      <c r="S29" s="200">
        <v>0.3</v>
      </c>
      <c r="T29" s="200">
        <v>0</v>
      </c>
      <c r="U29" s="200">
        <v>0.96</v>
      </c>
      <c r="V29" s="200">
        <v>0.24</v>
      </c>
      <c r="W29" s="200">
        <v>0.53</v>
      </c>
      <c r="X29" s="200">
        <v>1.45</v>
      </c>
      <c r="Y29" s="200">
        <v>0</v>
      </c>
      <c r="Z29" s="200">
        <v>2.91</v>
      </c>
      <c r="AA29" s="200">
        <v>1.03</v>
      </c>
      <c r="AB29" s="200">
        <v>0</v>
      </c>
      <c r="AC29" s="200">
        <v>0.87</v>
      </c>
      <c r="AD29" s="200">
        <v>14.84</v>
      </c>
      <c r="AE29" s="200">
        <v>0</v>
      </c>
      <c r="AF29" s="200">
        <v>0</v>
      </c>
      <c r="AG29" s="200">
        <v>52.06</v>
      </c>
      <c r="AH29" s="200">
        <v>0</v>
      </c>
      <c r="AI29" s="200">
        <v>12.53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171.3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4.67</v>
      </c>
      <c r="D30" s="200">
        <v>9.02</v>
      </c>
      <c r="E30" s="200">
        <v>0</v>
      </c>
      <c r="F30" s="200">
        <v>0</v>
      </c>
      <c r="G30" s="200">
        <v>21.86</v>
      </c>
      <c r="H30" s="200">
        <v>0</v>
      </c>
      <c r="I30" s="200">
        <v>0</v>
      </c>
      <c r="J30" s="200">
        <v>14.12</v>
      </c>
      <c r="K30" s="200">
        <v>0.35</v>
      </c>
      <c r="L30" s="200">
        <v>14.43</v>
      </c>
      <c r="M30" s="200">
        <v>1.06</v>
      </c>
      <c r="N30" s="200">
        <v>1.36</v>
      </c>
      <c r="O30" s="200">
        <v>0</v>
      </c>
      <c r="P30" s="200">
        <v>1.44</v>
      </c>
      <c r="Q30" s="200">
        <v>0.13</v>
      </c>
      <c r="R30" s="200">
        <v>0.49</v>
      </c>
      <c r="S30" s="200">
        <v>0.3</v>
      </c>
      <c r="T30" s="200">
        <v>0</v>
      </c>
      <c r="U30" s="200">
        <v>0.96</v>
      </c>
      <c r="V30" s="200">
        <v>0.24</v>
      </c>
      <c r="W30" s="200">
        <v>0.53</v>
      </c>
      <c r="X30" s="200">
        <v>1.45</v>
      </c>
      <c r="Y30" s="200">
        <v>0</v>
      </c>
      <c r="Z30" s="200">
        <v>2.91</v>
      </c>
      <c r="AA30" s="200">
        <v>1.03</v>
      </c>
      <c r="AB30" s="200">
        <v>0</v>
      </c>
      <c r="AC30" s="200">
        <v>0.87</v>
      </c>
      <c r="AD30" s="200">
        <v>14.84</v>
      </c>
      <c r="AE30" s="200">
        <v>0</v>
      </c>
      <c r="AF30" s="200">
        <v>0</v>
      </c>
      <c r="AG30" s="200">
        <v>52.06</v>
      </c>
      <c r="AH30" s="200">
        <v>0</v>
      </c>
      <c r="AI30" s="200">
        <v>12.53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171.3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4.67</v>
      </c>
      <c r="D31" s="200">
        <v>9.02</v>
      </c>
      <c r="E31" s="200">
        <v>0</v>
      </c>
      <c r="F31" s="200">
        <v>0</v>
      </c>
      <c r="G31" s="200">
        <v>21.86</v>
      </c>
      <c r="H31" s="200">
        <v>0</v>
      </c>
      <c r="I31" s="200">
        <v>0</v>
      </c>
      <c r="J31" s="200">
        <v>14.12</v>
      </c>
      <c r="K31" s="200">
        <v>0.35</v>
      </c>
      <c r="L31" s="200">
        <v>14.43</v>
      </c>
      <c r="M31" s="200">
        <v>1.06</v>
      </c>
      <c r="N31" s="200">
        <v>1.36</v>
      </c>
      <c r="O31" s="200">
        <v>0</v>
      </c>
      <c r="P31" s="200">
        <v>1.42</v>
      </c>
      <c r="Q31" s="200">
        <v>0.13</v>
      </c>
      <c r="R31" s="200">
        <v>0.49</v>
      </c>
      <c r="S31" s="200">
        <v>0.3</v>
      </c>
      <c r="T31" s="200">
        <v>0</v>
      </c>
      <c r="U31" s="200">
        <v>0.96</v>
      </c>
      <c r="V31" s="200">
        <v>0.24</v>
      </c>
      <c r="W31" s="200">
        <v>0.53</v>
      </c>
      <c r="X31" s="200">
        <v>1.45</v>
      </c>
      <c r="Y31" s="200">
        <v>0</v>
      </c>
      <c r="Z31" s="200">
        <v>2.91</v>
      </c>
      <c r="AA31" s="200">
        <v>1.03</v>
      </c>
      <c r="AB31" s="200">
        <v>0</v>
      </c>
      <c r="AC31" s="200">
        <v>0.87</v>
      </c>
      <c r="AD31" s="200">
        <v>14.84</v>
      </c>
      <c r="AE31" s="200">
        <v>0</v>
      </c>
      <c r="AF31" s="200">
        <v>0</v>
      </c>
      <c r="AG31" s="200">
        <v>52.06</v>
      </c>
      <c r="AH31" s="200">
        <v>0</v>
      </c>
      <c r="AI31" s="200">
        <v>12.53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171.3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4.67</v>
      </c>
      <c r="D32" s="200">
        <v>9.02</v>
      </c>
      <c r="E32" s="200">
        <v>0</v>
      </c>
      <c r="F32" s="200">
        <v>0</v>
      </c>
      <c r="G32" s="200">
        <v>21.86</v>
      </c>
      <c r="H32" s="200">
        <v>0</v>
      </c>
      <c r="I32" s="200">
        <v>0</v>
      </c>
      <c r="J32" s="200">
        <v>14.12</v>
      </c>
      <c r="K32" s="200">
        <v>0.35</v>
      </c>
      <c r="L32" s="200">
        <v>14.43</v>
      </c>
      <c r="M32" s="200">
        <v>1.06</v>
      </c>
      <c r="N32" s="200">
        <v>1.36</v>
      </c>
      <c r="O32" s="200">
        <v>0</v>
      </c>
      <c r="P32" s="200">
        <v>1.42</v>
      </c>
      <c r="Q32" s="200">
        <v>0.13</v>
      </c>
      <c r="R32" s="200">
        <v>0.49</v>
      </c>
      <c r="S32" s="200">
        <v>0.3</v>
      </c>
      <c r="T32" s="200">
        <v>0</v>
      </c>
      <c r="U32" s="200">
        <v>0.96</v>
      </c>
      <c r="V32" s="200">
        <v>0.24</v>
      </c>
      <c r="W32" s="200">
        <v>0.53</v>
      </c>
      <c r="X32" s="200">
        <v>1.45</v>
      </c>
      <c r="Y32" s="200">
        <v>0</v>
      </c>
      <c r="Z32" s="200">
        <v>2.91</v>
      </c>
      <c r="AA32" s="200">
        <v>1.03</v>
      </c>
      <c r="AB32" s="200">
        <v>0</v>
      </c>
      <c r="AC32" s="200">
        <v>0.87</v>
      </c>
      <c r="AD32" s="200">
        <v>14.84</v>
      </c>
      <c r="AE32" s="200">
        <v>0</v>
      </c>
      <c r="AF32" s="200">
        <v>0</v>
      </c>
      <c r="AG32" s="200">
        <v>52.06</v>
      </c>
      <c r="AH32" s="200">
        <v>0</v>
      </c>
      <c r="AI32" s="200">
        <v>12.53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171.3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4.67</v>
      </c>
      <c r="D33" s="200">
        <v>9.02</v>
      </c>
      <c r="E33" s="200">
        <v>0</v>
      </c>
      <c r="F33" s="200">
        <v>0</v>
      </c>
      <c r="G33" s="200">
        <v>21.86</v>
      </c>
      <c r="H33" s="200">
        <v>0</v>
      </c>
      <c r="I33" s="200">
        <v>0</v>
      </c>
      <c r="J33" s="200">
        <v>14.12</v>
      </c>
      <c r="K33" s="200">
        <v>0.35</v>
      </c>
      <c r="L33" s="200">
        <v>14.43</v>
      </c>
      <c r="M33" s="200">
        <v>1.06</v>
      </c>
      <c r="N33" s="200">
        <v>1.36</v>
      </c>
      <c r="O33" s="200">
        <v>0</v>
      </c>
      <c r="P33" s="200">
        <v>1.42</v>
      </c>
      <c r="Q33" s="200">
        <v>0.13</v>
      </c>
      <c r="R33" s="200">
        <v>0.49</v>
      </c>
      <c r="S33" s="200">
        <v>0.3</v>
      </c>
      <c r="T33" s="200">
        <v>0</v>
      </c>
      <c r="U33" s="200">
        <v>0.96</v>
      </c>
      <c r="V33" s="200">
        <v>0.24</v>
      </c>
      <c r="W33" s="200">
        <v>0.53</v>
      </c>
      <c r="X33" s="200">
        <v>1.45</v>
      </c>
      <c r="Y33" s="200">
        <v>0</v>
      </c>
      <c r="Z33" s="200">
        <v>2.91</v>
      </c>
      <c r="AA33" s="200">
        <v>1.03</v>
      </c>
      <c r="AB33" s="200">
        <v>0</v>
      </c>
      <c r="AC33" s="200">
        <v>0.87</v>
      </c>
      <c r="AD33" s="200">
        <v>14.84</v>
      </c>
      <c r="AE33" s="200">
        <v>0</v>
      </c>
      <c r="AF33" s="200">
        <v>0</v>
      </c>
      <c r="AG33" s="200">
        <v>52.06</v>
      </c>
      <c r="AH33" s="200">
        <v>0</v>
      </c>
      <c r="AI33" s="200">
        <v>12.53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171.3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4.67</v>
      </c>
      <c r="D34" s="200">
        <v>9.02</v>
      </c>
      <c r="E34" s="200">
        <v>0</v>
      </c>
      <c r="F34" s="200">
        <v>0</v>
      </c>
      <c r="G34" s="200">
        <v>21.86</v>
      </c>
      <c r="H34" s="200">
        <v>0</v>
      </c>
      <c r="I34" s="200">
        <v>0</v>
      </c>
      <c r="J34" s="200">
        <v>14.12</v>
      </c>
      <c r="K34" s="200">
        <v>0.35</v>
      </c>
      <c r="L34" s="200">
        <v>14.43</v>
      </c>
      <c r="M34" s="200">
        <v>1.06</v>
      </c>
      <c r="N34" s="200">
        <v>1.36</v>
      </c>
      <c r="O34" s="200">
        <v>0</v>
      </c>
      <c r="P34" s="200">
        <v>1.42</v>
      </c>
      <c r="Q34" s="200">
        <v>0.13</v>
      </c>
      <c r="R34" s="200">
        <v>0.49</v>
      </c>
      <c r="S34" s="200">
        <v>0.3</v>
      </c>
      <c r="T34" s="200">
        <v>0</v>
      </c>
      <c r="U34" s="200">
        <v>0.96</v>
      </c>
      <c r="V34" s="200">
        <v>0.24</v>
      </c>
      <c r="W34" s="200">
        <v>0.53</v>
      </c>
      <c r="X34" s="200">
        <v>1.45</v>
      </c>
      <c r="Y34" s="200">
        <v>0</v>
      </c>
      <c r="Z34" s="200">
        <v>2.91</v>
      </c>
      <c r="AA34" s="200">
        <v>1.03</v>
      </c>
      <c r="AB34" s="200">
        <v>0</v>
      </c>
      <c r="AC34" s="200">
        <v>0.87</v>
      </c>
      <c r="AD34" s="200">
        <v>14.84</v>
      </c>
      <c r="AE34" s="200">
        <v>0</v>
      </c>
      <c r="AF34" s="200">
        <v>0</v>
      </c>
      <c r="AG34" s="200">
        <v>52.06</v>
      </c>
      <c r="AH34" s="200">
        <v>0</v>
      </c>
      <c r="AI34" s="200">
        <v>12.53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171.3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4.67</v>
      </c>
      <c r="D35" s="200">
        <v>9.02</v>
      </c>
      <c r="E35" s="200">
        <v>0</v>
      </c>
      <c r="F35" s="200">
        <v>0</v>
      </c>
      <c r="G35" s="200">
        <v>21.86</v>
      </c>
      <c r="H35" s="200">
        <v>0</v>
      </c>
      <c r="I35" s="200">
        <v>0</v>
      </c>
      <c r="J35" s="200">
        <v>14.12</v>
      </c>
      <c r="K35" s="200">
        <v>0.35</v>
      </c>
      <c r="L35" s="200">
        <v>14.43</v>
      </c>
      <c r="M35" s="200">
        <v>1.06</v>
      </c>
      <c r="N35" s="200">
        <v>1.36</v>
      </c>
      <c r="O35" s="200">
        <v>0</v>
      </c>
      <c r="P35" s="200">
        <v>1.42</v>
      </c>
      <c r="Q35" s="200">
        <v>0.13</v>
      </c>
      <c r="R35" s="200">
        <v>0.49</v>
      </c>
      <c r="S35" s="200">
        <v>0.3</v>
      </c>
      <c r="T35" s="200">
        <v>0</v>
      </c>
      <c r="U35" s="200">
        <v>0.96</v>
      </c>
      <c r="V35" s="200">
        <v>0.24</v>
      </c>
      <c r="W35" s="200">
        <v>0.53</v>
      </c>
      <c r="X35" s="200">
        <v>1.45</v>
      </c>
      <c r="Y35" s="200">
        <v>0</v>
      </c>
      <c r="Z35" s="200">
        <v>2.91</v>
      </c>
      <c r="AA35" s="200">
        <v>1.03</v>
      </c>
      <c r="AB35" s="200">
        <v>0</v>
      </c>
      <c r="AC35" s="200">
        <v>0.87</v>
      </c>
      <c r="AD35" s="200">
        <v>14.84</v>
      </c>
      <c r="AE35" s="200">
        <v>0</v>
      </c>
      <c r="AF35" s="200">
        <v>0</v>
      </c>
      <c r="AG35" s="200">
        <v>52.06</v>
      </c>
      <c r="AH35" s="200">
        <v>0</v>
      </c>
      <c r="AI35" s="200">
        <v>12.53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171.3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4.67</v>
      </c>
      <c r="D36" s="200">
        <v>9.02</v>
      </c>
      <c r="E36" s="200">
        <v>0</v>
      </c>
      <c r="F36" s="200">
        <v>0</v>
      </c>
      <c r="G36" s="200">
        <v>21.86</v>
      </c>
      <c r="H36" s="200">
        <v>0</v>
      </c>
      <c r="I36" s="200">
        <v>0</v>
      </c>
      <c r="J36" s="200">
        <v>14.12</v>
      </c>
      <c r="K36" s="200">
        <v>0.35</v>
      </c>
      <c r="L36" s="200">
        <v>14.43</v>
      </c>
      <c r="M36" s="200">
        <v>1.06</v>
      </c>
      <c r="N36" s="200">
        <v>1.36</v>
      </c>
      <c r="O36" s="200">
        <v>0</v>
      </c>
      <c r="P36" s="200">
        <v>1.42</v>
      </c>
      <c r="Q36" s="200">
        <v>0.13</v>
      </c>
      <c r="R36" s="200">
        <v>0.49</v>
      </c>
      <c r="S36" s="200">
        <v>0.3</v>
      </c>
      <c r="T36" s="200">
        <v>0</v>
      </c>
      <c r="U36" s="200">
        <v>0.96</v>
      </c>
      <c r="V36" s="200">
        <v>0.24</v>
      </c>
      <c r="W36" s="200">
        <v>0.53</v>
      </c>
      <c r="X36" s="200">
        <v>1.45</v>
      </c>
      <c r="Y36" s="200">
        <v>0</v>
      </c>
      <c r="Z36" s="200">
        <v>2.91</v>
      </c>
      <c r="AA36" s="200">
        <v>1.03</v>
      </c>
      <c r="AB36" s="200">
        <v>0</v>
      </c>
      <c r="AC36" s="200">
        <v>0.87</v>
      </c>
      <c r="AD36" s="200">
        <v>14.84</v>
      </c>
      <c r="AE36" s="200">
        <v>0</v>
      </c>
      <c r="AF36" s="200">
        <v>0</v>
      </c>
      <c r="AG36" s="200">
        <v>52.06</v>
      </c>
      <c r="AH36" s="200">
        <v>0</v>
      </c>
      <c r="AI36" s="200">
        <v>12.53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171.3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4.67</v>
      </c>
      <c r="D37" s="200">
        <v>9.02</v>
      </c>
      <c r="E37" s="200">
        <v>0</v>
      </c>
      <c r="F37" s="200">
        <v>0</v>
      </c>
      <c r="G37" s="200">
        <v>21.86</v>
      </c>
      <c r="H37" s="200">
        <v>0</v>
      </c>
      <c r="I37" s="200">
        <v>0</v>
      </c>
      <c r="J37" s="200">
        <v>14.12</v>
      </c>
      <c r="K37" s="200">
        <v>0.35</v>
      </c>
      <c r="L37" s="200">
        <v>14.43</v>
      </c>
      <c r="M37" s="200">
        <v>1.06</v>
      </c>
      <c r="N37" s="200">
        <v>1.36</v>
      </c>
      <c r="O37" s="200">
        <v>0</v>
      </c>
      <c r="P37" s="200">
        <v>1.42</v>
      </c>
      <c r="Q37" s="200">
        <v>0.13</v>
      </c>
      <c r="R37" s="200">
        <v>0.49</v>
      </c>
      <c r="S37" s="200">
        <v>0.3</v>
      </c>
      <c r="T37" s="200">
        <v>0</v>
      </c>
      <c r="U37" s="200">
        <v>0.96</v>
      </c>
      <c r="V37" s="200">
        <v>0.24</v>
      </c>
      <c r="W37" s="200">
        <v>0.53</v>
      </c>
      <c r="X37" s="200">
        <v>1.45</v>
      </c>
      <c r="Y37" s="200">
        <v>0</v>
      </c>
      <c r="Z37" s="200">
        <v>2.91</v>
      </c>
      <c r="AA37" s="200">
        <v>1.03</v>
      </c>
      <c r="AB37" s="200">
        <v>0</v>
      </c>
      <c r="AC37" s="200">
        <v>0.87</v>
      </c>
      <c r="AD37" s="200">
        <v>14.84</v>
      </c>
      <c r="AE37" s="200">
        <v>0</v>
      </c>
      <c r="AF37" s="200">
        <v>0</v>
      </c>
      <c r="AG37" s="200">
        <v>52.06</v>
      </c>
      <c r="AH37" s="200">
        <v>0</v>
      </c>
      <c r="AI37" s="200">
        <v>12.53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171.3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4.67</v>
      </c>
      <c r="D38" s="200">
        <v>9.02</v>
      </c>
      <c r="E38" s="200">
        <v>0</v>
      </c>
      <c r="F38" s="200">
        <v>0</v>
      </c>
      <c r="G38" s="200">
        <v>21.86</v>
      </c>
      <c r="H38" s="200">
        <v>0</v>
      </c>
      <c r="I38" s="200">
        <v>0</v>
      </c>
      <c r="J38" s="200">
        <v>14.12</v>
      </c>
      <c r="K38" s="200">
        <v>0.35</v>
      </c>
      <c r="L38" s="200">
        <v>14.43</v>
      </c>
      <c r="M38" s="200">
        <v>1.06</v>
      </c>
      <c r="N38" s="200">
        <v>1.36</v>
      </c>
      <c r="O38" s="200">
        <v>0</v>
      </c>
      <c r="P38" s="200">
        <v>1.42</v>
      </c>
      <c r="Q38" s="200">
        <v>0.13</v>
      </c>
      <c r="R38" s="200">
        <v>0.49</v>
      </c>
      <c r="S38" s="200">
        <v>0.3</v>
      </c>
      <c r="T38" s="200">
        <v>0</v>
      </c>
      <c r="U38" s="200">
        <v>0.96</v>
      </c>
      <c r="V38" s="200">
        <v>0.24</v>
      </c>
      <c r="W38" s="200">
        <v>0.53</v>
      </c>
      <c r="X38" s="200">
        <v>1.45</v>
      </c>
      <c r="Y38" s="200">
        <v>0</v>
      </c>
      <c r="Z38" s="200">
        <v>2.91</v>
      </c>
      <c r="AA38" s="200">
        <v>1.03</v>
      </c>
      <c r="AB38" s="200">
        <v>0</v>
      </c>
      <c r="AC38" s="200">
        <v>0.87</v>
      </c>
      <c r="AD38" s="200">
        <v>14.84</v>
      </c>
      <c r="AE38" s="200">
        <v>0</v>
      </c>
      <c r="AF38" s="200">
        <v>0</v>
      </c>
      <c r="AG38" s="200">
        <v>52.06</v>
      </c>
      <c r="AH38" s="200">
        <v>0</v>
      </c>
      <c r="AI38" s="200">
        <v>12.53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171.3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4.67</v>
      </c>
      <c r="D39" s="200">
        <v>9.02</v>
      </c>
      <c r="E39" s="200">
        <v>0</v>
      </c>
      <c r="F39" s="200">
        <v>0</v>
      </c>
      <c r="G39" s="200">
        <v>21.86</v>
      </c>
      <c r="H39" s="200">
        <v>0</v>
      </c>
      <c r="I39" s="200">
        <v>0</v>
      </c>
      <c r="J39" s="200">
        <v>14.12</v>
      </c>
      <c r="K39" s="200">
        <v>0.35</v>
      </c>
      <c r="L39" s="200">
        <v>14.43</v>
      </c>
      <c r="M39" s="200">
        <v>1.06</v>
      </c>
      <c r="N39" s="200">
        <v>1.36</v>
      </c>
      <c r="O39" s="200">
        <v>0</v>
      </c>
      <c r="P39" s="200">
        <v>1.42</v>
      </c>
      <c r="Q39" s="200">
        <v>0.13</v>
      </c>
      <c r="R39" s="200">
        <v>0.49</v>
      </c>
      <c r="S39" s="200">
        <v>0.3</v>
      </c>
      <c r="T39" s="200">
        <v>0</v>
      </c>
      <c r="U39" s="200">
        <v>0.96</v>
      </c>
      <c r="V39" s="200">
        <v>0.24</v>
      </c>
      <c r="W39" s="200">
        <v>0.53</v>
      </c>
      <c r="X39" s="200">
        <v>1.45</v>
      </c>
      <c r="Y39" s="200">
        <v>0</v>
      </c>
      <c r="Z39" s="200">
        <v>2.91</v>
      </c>
      <c r="AA39" s="200">
        <v>1.03</v>
      </c>
      <c r="AB39" s="200">
        <v>0</v>
      </c>
      <c r="AC39" s="200">
        <v>0.63</v>
      </c>
      <c r="AD39" s="200">
        <v>14.84</v>
      </c>
      <c r="AE39" s="200">
        <v>0</v>
      </c>
      <c r="AF39" s="200">
        <v>0</v>
      </c>
      <c r="AG39" s="200">
        <v>52.06</v>
      </c>
      <c r="AH39" s="200">
        <v>0</v>
      </c>
      <c r="AI39" s="200">
        <v>12.53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171.3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4.67</v>
      </c>
      <c r="D40" s="200">
        <v>9.02</v>
      </c>
      <c r="E40" s="200">
        <v>0</v>
      </c>
      <c r="F40" s="200">
        <v>0</v>
      </c>
      <c r="G40" s="200">
        <v>21.86</v>
      </c>
      <c r="H40" s="200">
        <v>0</v>
      </c>
      <c r="I40" s="200">
        <v>0</v>
      </c>
      <c r="J40" s="200">
        <v>14.12</v>
      </c>
      <c r="K40" s="200">
        <v>0.35</v>
      </c>
      <c r="L40" s="200">
        <v>14.43</v>
      </c>
      <c r="M40" s="200">
        <v>1.06</v>
      </c>
      <c r="N40" s="200">
        <v>1.36</v>
      </c>
      <c r="O40" s="200">
        <v>0</v>
      </c>
      <c r="P40" s="200">
        <v>1.42</v>
      </c>
      <c r="Q40" s="200">
        <v>0.13</v>
      </c>
      <c r="R40" s="200">
        <v>0.49</v>
      </c>
      <c r="S40" s="200">
        <v>0.3</v>
      </c>
      <c r="T40" s="200">
        <v>0</v>
      </c>
      <c r="U40" s="200">
        <v>0.96</v>
      </c>
      <c r="V40" s="200">
        <v>0.24</v>
      </c>
      <c r="W40" s="200">
        <v>0.53</v>
      </c>
      <c r="X40" s="200">
        <v>1.45</v>
      </c>
      <c r="Y40" s="200">
        <v>0</v>
      </c>
      <c r="Z40" s="200">
        <v>2.91</v>
      </c>
      <c r="AA40" s="200">
        <v>1.03</v>
      </c>
      <c r="AB40" s="200">
        <v>0</v>
      </c>
      <c r="AC40" s="200">
        <v>0.63</v>
      </c>
      <c r="AD40" s="200">
        <v>14.84</v>
      </c>
      <c r="AE40" s="200">
        <v>0</v>
      </c>
      <c r="AF40" s="200">
        <v>0</v>
      </c>
      <c r="AG40" s="200">
        <v>52.06</v>
      </c>
      <c r="AH40" s="200">
        <v>0</v>
      </c>
      <c r="AI40" s="200">
        <v>12.53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 s="200">
        <v>171.3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4.67</v>
      </c>
      <c r="D41" s="200">
        <v>9.02</v>
      </c>
      <c r="E41" s="200">
        <v>0</v>
      </c>
      <c r="F41" s="200">
        <v>0</v>
      </c>
      <c r="G41" s="200">
        <v>21.86</v>
      </c>
      <c r="H41" s="200">
        <v>0</v>
      </c>
      <c r="I41" s="200">
        <v>0</v>
      </c>
      <c r="J41" s="200">
        <v>14.12</v>
      </c>
      <c r="K41" s="200">
        <v>0.35</v>
      </c>
      <c r="L41" s="200">
        <v>14.43</v>
      </c>
      <c r="M41" s="200">
        <v>1.06</v>
      </c>
      <c r="N41" s="200">
        <v>1.36</v>
      </c>
      <c r="O41" s="200">
        <v>0</v>
      </c>
      <c r="P41" s="200">
        <v>1.42</v>
      </c>
      <c r="Q41" s="200">
        <v>0.13</v>
      </c>
      <c r="R41" s="200">
        <v>0.49</v>
      </c>
      <c r="S41" s="200">
        <v>0.3</v>
      </c>
      <c r="T41" s="200">
        <v>0</v>
      </c>
      <c r="U41" s="200">
        <v>0.96</v>
      </c>
      <c r="V41" s="200">
        <v>0.24</v>
      </c>
      <c r="W41" s="200">
        <v>0.53</v>
      </c>
      <c r="X41" s="200">
        <v>1.45</v>
      </c>
      <c r="Y41" s="200">
        <v>0</v>
      </c>
      <c r="Z41" s="200">
        <v>2.91</v>
      </c>
      <c r="AA41" s="200">
        <v>1.03</v>
      </c>
      <c r="AB41" s="200">
        <v>0</v>
      </c>
      <c r="AC41" s="200">
        <v>0.63</v>
      </c>
      <c r="AD41" s="200">
        <v>14.84</v>
      </c>
      <c r="AE41" s="200">
        <v>0</v>
      </c>
      <c r="AF41" s="200">
        <v>0</v>
      </c>
      <c r="AG41" s="200">
        <v>52.06</v>
      </c>
      <c r="AH41" s="200">
        <v>0</v>
      </c>
      <c r="AI41" s="200">
        <v>12.53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 s="200">
        <v>171.3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4.67</v>
      </c>
      <c r="D42" s="200">
        <v>9.02</v>
      </c>
      <c r="E42" s="200">
        <v>0</v>
      </c>
      <c r="F42" s="200">
        <v>0</v>
      </c>
      <c r="G42" s="200">
        <v>21.86</v>
      </c>
      <c r="H42" s="200">
        <v>0</v>
      </c>
      <c r="I42" s="200">
        <v>0</v>
      </c>
      <c r="J42" s="200">
        <v>14.12</v>
      </c>
      <c r="K42" s="200">
        <v>0.35</v>
      </c>
      <c r="L42" s="200">
        <v>14.42</v>
      </c>
      <c r="M42" s="200">
        <v>1.06</v>
      </c>
      <c r="N42" s="200">
        <v>1.36</v>
      </c>
      <c r="O42" s="200">
        <v>0</v>
      </c>
      <c r="P42" s="200">
        <v>1.42</v>
      </c>
      <c r="Q42" s="200">
        <v>0.13</v>
      </c>
      <c r="R42" s="200">
        <v>0.49</v>
      </c>
      <c r="S42" s="200">
        <v>0.3</v>
      </c>
      <c r="T42" s="200">
        <v>0</v>
      </c>
      <c r="U42" s="200">
        <v>0.96</v>
      </c>
      <c r="V42" s="200">
        <v>0.24</v>
      </c>
      <c r="W42" s="200">
        <v>0.53</v>
      </c>
      <c r="X42" s="200">
        <v>1.45</v>
      </c>
      <c r="Y42" s="200">
        <v>0</v>
      </c>
      <c r="Z42" s="200">
        <v>2.91</v>
      </c>
      <c r="AA42" s="200">
        <v>1.03</v>
      </c>
      <c r="AB42" s="200">
        <v>0</v>
      </c>
      <c r="AC42" s="200">
        <v>0.63</v>
      </c>
      <c r="AD42" s="200">
        <v>14.84</v>
      </c>
      <c r="AE42" s="200">
        <v>0</v>
      </c>
      <c r="AF42" s="200">
        <v>0</v>
      </c>
      <c r="AG42" s="200">
        <v>52.06</v>
      </c>
      <c r="AH42" s="200">
        <v>0</v>
      </c>
      <c r="AI42" s="200">
        <v>12.53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 s="200">
        <v>171.3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4.67</v>
      </c>
      <c r="D43" s="200">
        <v>9.02</v>
      </c>
      <c r="E43" s="200">
        <v>0</v>
      </c>
      <c r="F43" s="200">
        <v>0</v>
      </c>
      <c r="G43" s="200">
        <v>21.86</v>
      </c>
      <c r="H43" s="200">
        <v>0</v>
      </c>
      <c r="I43" s="200">
        <v>0</v>
      </c>
      <c r="J43" s="200">
        <v>14.12</v>
      </c>
      <c r="K43" s="200">
        <v>0.35</v>
      </c>
      <c r="L43" s="200">
        <v>14.42</v>
      </c>
      <c r="M43" s="200">
        <v>1.06</v>
      </c>
      <c r="N43" s="200">
        <v>1.36</v>
      </c>
      <c r="O43" s="200">
        <v>0</v>
      </c>
      <c r="P43" s="200">
        <v>1.42</v>
      </c>
      <c r="Q43" s="200">
        <v>0.13</v>
      </c>
      <c r="R43" s="200">
        <v>0.49</v>
      </c>
      <c r="S43" s="200">
        <v>0.3</v>
      </c>
      <c r="T43" s="200">
        <v>0</v>
      </c>
      <c r="U43" s="200">
        <v>0.96</v>
      </c>
      <c r="V43" s="200">
        <v>0.24</v>
      </c>
      <c r="W43" s="200">
        <v>0.53</v>
      </c>
      <c r="X43" s="200">
        <v>1.45</v>
      </c>
      <c r="Y43" s="200">
        <v>0</v>
      </c>
      <c r="Z43" s="200">
        <v>2.91</v>
      </c>
      <c r="AA43" s="200">
        <v>1.03</v>
      </c>
      <c r="AB43" s="200">
        <v>0</v>
      </c>
      <c r="AC43" s="200">
        <v>0.63</v>
      </c>
      <c r="AD43" s="200">
        <v>14.84</v>
      </c>
      <c r="AE43" s="200">
        <v>0</v>
      </c>
      <c r="AF43" s="200">
        <v>0</v>
      </c>
      <c r="AG43" s="200">
        <v>52.06</v>
      </c>
      <c r="AH43" s="200">
        <v>0</v>
      </c>
      <c r="AI43" s="200">
        <v>12.53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 s="200">
        <v>171.3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4.67</v>
      </c>
      <c r="D44" s="200">
        <v>9.02</v>
      </c>
      <c r="E44" s="200">
        <v>0</v>
      </c>
      <c r="F44" s="200">
        <v>0</v>
      </c>
      <c r="G44" s="200">
        <v>21.86</v>
      </c>
      <c r="H44" s="200">
        <v>0</v>
      </c>
      <c r="I44" s="200">
        <v>0</v>
      </c>
      <c r="J44" s="200">
        <v>14.12</v>
      </c>
      <c r="K44" s="200">
        <v>0.35</v>
      </c>
      <c r="L44" s="200">
        <v>14.42</v>
      </c>
      <c r="M44" s="200">
        <v>1.06</v>
      </c>
      <c r="N44" s="200">
        <v>1.36</v>
      </c>
      <c r="O44" s="200">
        <v>0</v>
      </c>
      <c r="P44" s="200">
        <v>1.42</v>
      </c>
      <c r="Q44" s="200">
        <v>0.13</v>
      </c>
      <c r="R44" s="200">
        <v>0.49</v>
      </c>
      <c r="S44" s="200">
        <v>0.3</v>
      </c>
      <c r="T44" s="200">
        <v>0</v>
      </c>
      <c r="U44" s="200">
        <v>0.96</v>
      </c>
      <c r="V44" s="200">
        <v>0.24</v>
      </c>
      <c r="W44" s="200">
        <v>0.53</v>
      </c>
      <c r="X44" s="200">
        <v>1.45</v>
      </c>
      <c r="Y44" s="200">
        <v>0</v>
      </c>
      <c r="Z44" s="200">
        <v>2.91</v>
      </c>
      <c r="AA44" s="200">
        <v>1.03</v>
      </c>
      <c r="AB44" s="200">
        <v>0</v>
      </c>
      <c r="AC44" s="200">
        <v>0.63</v>
      </c>
      <c r="AD44" s="200">
        <v>14.84</v>
      </c>
      <c r="AE44" s="200">
        <v>0</v>
      </c>
      <c r="AF44" s="200">
        <v>0</v>
      </c>
      <c r="AG44" s="200">
        <v>52.06</v>
      </c>
      <c r="AH44" s="200">
        <v>0</v>
      </c>
      <c r="AI44" s="200">
        <v>12.53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 s="200">
        <v>171.3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4.67</v>
      </c>
      <c r="D45" s="200">
        <v>9.02</v>
      </c>
      <c r="E45" s="200">
        <v>0</v>
      </c>
      <c r="F45" s="200">
        <v>0</v>
      </c>
      <c r="G45" s="200">
        <v>21.86</v>
      </c>
      <c r="H45" s="200">
        <v>0</v>
      </c>
      <c r="I45" s="200">
        <v>0</v>
      </c>
      <c r="J45" s="200">
        <v>14.12</v>
      </c>
      <c r="K45" s="200">
        <v>0.35</v>
      </c>
      <c r="L45" s="200">
        <v>14.42</v>
      </c>
      <c r="M45" s="200">
        <v>1.06</v>
      </c>
      <c r="N45" s="200">
        <v>1.36</v>
      </c>
      <c r="O45" s="200">
        <v>0</v>
      </c>
      <c r="P45" s="200">
        <v>1.42</v>
      </c>
      <c r="Q45" s="200">
        <v>0.13</v>
      </c>
      <c r="R45" s="200">
        <v>0.49</v>
      </c>
      <c r="S45" s="200">
        <v>0.3</v>
      </c>
      <c r="T45" s="200">
        <v>0</v>
      </c>
      <c r="U45" s="200">
        <v>0.96</v>
      </c>
      <c r="V45" s="200">
        <v>0.24</v>
      </c>
      <c r="W45" s="200">
        <v>0.53</v>
      </c>
      <c r="X45" s="200">
        <v>1.45</v>
      </c>
      <c r="Y45" s="200">
        <v>0</v>
      </c>
      <c r="Z45" s="200">
        <v>2.91</v>
      </c>
      <c r="AA45" s="200">
        <v>1.03</v>
      </c>
      <c r="AB45" s="200">
        <v>0</v>
      </c>
      <c r="AC45" s="200">
        <v>0.87</v>
      </c>
      <c r="AD45" s="200">
        <v>14.84</v>
      </c>
      <c r="AE45" s="200">
        <v>0</v>
      </c>
      <c r="AF45" s="200">
        <v>0</v>
      </c>
      <c r="AG45" s="200">
        <v>52.06</v>
      </c>
      <c r="AH45" s="200">
        <v>0</v>
      </c>
      <c r="AI45" s="200">
        <v>12.53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 s="200">
        <v>171.3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4.67</v>
      </c>
      <c r="D46" s="200">
        <v>9.02</v>
      </c>
      <c r="E46" s="200">
        <v>0</v>
      </c>
      <c r="F46" s="200">
        <v>0</v>
      </c>
      <c r="G46" s="200">
        <v>21.86</v>
      </c>
      <c r="H46" s="200">
        <v>0</v>
      </c>
      <c r="I46" s="200">
        <v>0</v>
      </c>
      <c r="J46" s="200">
        <v>14.12</v>
      </c>
      <c r="K46" s="200">
        <v>0.35</v>
      </c>
      <c r="L46" s="200">
        <v>14.42</v>
      </c>
      <c r="M46" s="200">
        <v>1.06</v>
      </c>
      <c r="N46" s="200">
        <v>1.36</v>
      </c>
      <c r="O46" s="200">
        <v>0</v>
      </c>
      <c r="P46" s="200">
        <v>1.42</v>
      </c>
      <c r="Q46" s="200">
        <v>0.13</v>
      </c>
      <c r="R46" s="200">
        <v>0.49</v>
      </c>
      <c r="S46" s="200">
        <v>0.3</v>
      </c>
      <c r="T46" s="200">
        <v>0</v>
      </c>
      <c r="U46" s="200">
        <v>0.96</v>
      </c>
      <c r="V46" s="200">
        <v>0.24</v>
      </c>
      <c r="W46" s="200">
        <v>0.53</v>
      </c>
      <c r="X46" s="200">
        <v>1.45</v>
      </c>
      <c r="Y46" s="200">
        <v>0</v>
      </c>
      <c r="Z46" s="200">
        <v>2.91</v>
      </c>
      <c r="AA46" s="200">
        <v>1.04</v>
      </c>
      <c r="AB46" s="200">
        <v>0</v>
      </c>
      <c r="AC46" s="200">
        <v>0.87</v>
      </c>
      <c r="AD46" s="200">
        <v>14.84</v>
      </c>
      <c r="AE46" s="200">
        <v>0</v>
      </c>
      <c r="AF46" s="200">
        <v>0</v>
      </c>
      <c r="AG46" s="200">
        <v>52.06</v>
      </c>
      <c r="AH46" s="200">
        <v>0</v>
      </c>
      <c r="AI46" s="200">
        <v>12.53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 s="200">
        <v>171.3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4.51</v>
      </c>
      <c r="D47" s="200">
        <v>9.02</v>
      </c>
      <c r="E47" s="200">
        <v>0</v>
      </c>
      <c r="F47" s="200">
        <v>0</v>
      </c>
      <c r="G47" s="200">
        <v>21.86</v>
      </c>
      <c r="H47" s="200">
        <v>0</v>
      </c>
      <c r="I47" s="200">
        <v>0</v>
      </c>
      <c r="J47" s="200">
        <v>14.12</v>
      </c>
      <c r="K47" s="200">
        <v>0.35</v>
      </c>
      <c r="L47" s="200">
        <v>14.42</v>
      </c>
      <c r="M47" s="200">
        <v>1.06</v>
      </c>
      <c r="N47" s="200">
        <v>1.36</v>
      </c>
      <c r="O47" s="200">
        <v>0</v>
      </c>
      <c r="P47" s="200">
        <v>1.42</v>
      </c>
      <c r="Q47" s="200">
        <v>0.13</v>
      </c>
      <c r="R47" s="200">
        <v>0.48</v>
      </c>
      <c r="S47" s="200">
        <v>0.3</v>
      </c>
      <c r="T47" s="200">
        <v>0</v>
      </c>
      <c r="U47" s="200">
        <v>0.96</v>
      </c>
      <c r="V47" s="200">
        <v>0.24</v>
      </c>
      <c r="W47" s="200">
        <v>0.53</v>
      </c>
      <c r="X47" s="200">
        <v>1.45</v>
      </c>
      <c r="Y47" s="200">
        <v>0</v>
      </c>
      <c r="Z47" s="200">
        <v>2.91</v>
      </c>
      <c r="AA47" s="200">
        <v>1.04</v>
      </c>
      <c r="AB47" s="200">
        <v>0</v>
      </c>
      <c r="AC47" s="200">
        <v>0.87</v>
      </c>
      <c r="AD47" s="200">
        <v>14.84</v>
      </c>
      <c r="AE47" s="200">
        <v>0</v>
      </c>
      <c r="AF47" s="200">
        <v>0</v>
      </c>
      <c r="AG47" s="200">
        <v>52.06</v>
      </c>
      <c r="AH47" s="200">
        <v>0</v>
      </c>
      <c r="AI47" s="200">
        <v>12.53</v>
      </c>
      <c r="AJ47" s="200">
        <v>0</v>
      </c>
      <c r="AK47" s="200">
        <v>12.61</v>
      </c>
      <c r="AL47" s="200">
        <v>0</v>
      </c>
      <c r="AM47" s="200">
        <v>0</v>
      </c>
      <c r="AN47" s="200">
        <v>0</v>
      </c>
      <c r="AO47" s="200">
        <v>171.3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4.51</v>
      </c>
      <c r="D48" s="200">
        <v>9.02</v>
      </c>
      <c r="E48" s="200">
        <v>0</v>
      </c>
      <c r="F48" s="200">
        <v>0</v>
      </c>
      <c r="G48" s="200">
        <v>21.86</v>
      </c>
      <c r="H48" s="200">
        <v>0</v>
      </c>
      <c r="I48" s="200">
        <v>0</v>
      </c>
      <c r="J48" s="200">
        <v>14.12</v>
      </c>
      <c r="K48" s="200">
        <v>0.35</v>
      </c>
      <c r="L48" s="200">
        <v>14.42</v>
      </c>
      <c r="M48" s="200">
        <v>1.06</v>
      </c>
      <c r="N48" s="200">
        <v>1.36</v>
      </c>
      <c r="O48" s="200">
        <v>0</v>
      </c>
      <c r="P48" s="200">
        <v>1.42</v>
      </c>
      <c r="Q48" s="200">
        <v>0.13</v>
      </c>
      <c r="R48" s="200">
        <v>0.48</v>
      </c>
      <c r="S48" s="200">
        <v>0.3</v>
      </c>
      <c r="T48" s="200">
        <v>0</v>
      </c>
      <c r="U48" s="200">
        <v>0.96</v>
      </c>
      <c r="V48" s="200">
        <v>0.24</v>
      </c>
      <c r="W48" s="200">
        <v>0.53</v>
      </c>
      <c r="X48" s="200">
        <v>1.45</v>
      </c>
      <c r="Y48" s="200">
        <v>0</v>
      </c>
      <c r="Z48" s="200">
        <v>2.91</v>
      </c>
      <c r="AA48" s="200">
        <v>1.04</v>
      </c>
      <c r="AB48" s="200">
        <v>0</v>
      </c>
      <c r="AC48" s="200">
        <v>0.87</v>
      </c>
      <c r="AD48" s="200">
        <v>14.84</v>
      </c>
      <c r="AE48" s="200">
        <v>0</v>
      </c>
      <c r="AF48" s="200">
        <v>0</v>
      </c>
      <c r="AG48" s="200">
        <v>52.06</v>
      </c>
      <c r="AH48" s="200">
        <v>0</v>
      </c>
      <c r="AI48" s="200">
        <v>12.53</v>
      </c>
      <c r="AJ48" s="200">
        <v>0</v>
      </c>
      <c r="AK48" s="200">
        <v>12.61</v>
      </c>
      <c r="AL48" s="200">
        <v>0</v>
      </c>
      <c r="AM48" s="200">
        <v>0</v>
      </c>
      <c r="AN48" s="200">
        <v>0</v>
      </c>
      <c r="AO48" s="200">
        <v>171.3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4.51</v>
      </c>
      <c r="D49" s="200">
        <v>9.02</v>
      </c>
      <c r="E49" s="200">
        <v>0</v>
      </c>
      <c r="F49" s="200">
        <v>0</v>
      </c>
      <c r="G49" s="200">
        <v>21.86</v>
      </c>
      <c r="H49" s="200">
        <v>0</v>
      </c>
      <c r="I49" s="200">
        <v>0</v>
      </c>
      <c r="J49" s="200">
        <v>14.12</v>
      </c>
      <c r="K49" s="200">
        <v>0.35</v>
      </c>
      <c r="L49" s="200">
        <v>14.42</v>
      </c>
      <c r="M49" s="200">
        <v>1.06</v>
      </c>
      <c r="N49" s="200">
        <v>1.36</v>
      </c>
      <c r="O49" s="200">
        <v>0</v>
      </c>
      <c r="P49" s="200">
        <v>1.42</v>
      </c>
      <c r="Q49" s="200">
        <v>0.13</v>
      </c>
      <c r="R49" s="200">
        <v>0.48</v>
      </c>
      <c r="S49" s="200">
        <v>0.3</v>
      </c>
      <c r="T49" s="200">
        <v>0</v>
      </c>
      <c r="U49" s="200">
        <v>0.96</v>
      </c>
      <c r="V49" s="200">
        <v>0.24</v>
      </c>
      <c r="W49" s="200">
        <v>0.53</v>
      </c>
      <c r="X49" s="200">
        <v>1.45</v>
      </c>
      <c r="Y49" s="200">
        <v>0</v>
      </c>
      <c r="Z49" s="200">
        <v>2.91</v>
      </c>
      <c r="AA49" s="200">
        <v>1.04</v>
      </c>
      <c r="AB49" s="200">
        <v>0</v>
      </c>
      <c r="AC49" s="200">
        <v>0.87</v>
      </c>
      <c r="AD49" s="200">
        <v>14.84</v>
      </c>
      <c r="AE49" s="200">
        <v>0</v>
      </c>
      <c r="AF49" s="200">
        <v>0</v>
      </c>
      <c r="AG49" s="200">
        <v>52.06</v>
      </c>
      <c r="AH49" s="200">
        <v>0</v>
      </c>
      <c r="AI49" s="200">
        <v>12.53</v>
      </c>
      <c r="AJ49" s="200">
        <v>0</v>
      </c>
      <c r="AK49" s="200">
        <v>12.61</v>
      </c>
      <c r="AL49" s="200">
        <v>0</v>
      </c>
      <c r="AM49" s="200">
        <v>0</v>
      </c>
      <c r="AN49" s="200">
        <v>0</v>
      </c>
      <c r="AO49" s="200">
        <v>171.3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4.51</v>
      </c>
      <c r="D50" s="200">
        <v>9.02</v>
      </c>
      <c r="E50" s="200">
        <v>0</v>
      </c>
      <c r="F50" s="200">
        <v>0</v>
      </c>
      <c r="G50" s="200">
        <v>21.86</v>
      </c>
      <c r="H50" s="200">
        <v>0</v>
      </c>
      <c r="I50" s="200">
        <v>0</v>
      </c>
      <c r="J50" s="200">
        <v>14.12</v>
      </c>
      <c r="K50" s="200">
        <v>4.3899999999999997</v>
      </c>
      <c r="L50" s="200">
        <v>11.92</v>
      </c>
      <c r="M50" s="200">
        <v>1.06</v>
      </c>
      <c r="N50" s="200">
        <v>1.36</v>
      </c>
      <c r="O50" s="200">
        <v>0</v>
      </c>
      <c r="P50" s="200">
        <v>1.42</v>
      </c>
      <c r="Q50" s="200">
        <v>0</v>
      </c>
      <c r="R50" s="200">
        <v>0.48</v>
      </c>
      <c r="S50" s="200">
        <v>0</v>
      </c>
      <c r="T50" s="200">
        <v>0</v>
      </c>
      <c r="U50" s="200">
        <v>0.96</v>
      </c>
      <c r="V50" s="200">
        <v>0.24</v>
      </c>
      <c r="W50" s="200">
        <v>0.53</v>
      </c>
      <c r="X50" s="200">
        <v>1.45</v>
      </c>
      <c r="Y50" s="200">
        <v>0</v>
      </c>
      <c r="Z50" s="200">
        <v>2.9</v>
      </c>
      <c r="AA50" s="200">
        <v>1.04</v>
      </c>
      <c r="AB50" s="200">
        <v>0</v>
      </c>
      <c r="AC50" s="200">
        <v>0.87</v>
      </c>
      <c r="AD50" s="200">
        <v>14.84</v>
      </c>
      <c r="AE50" s="200">
        <v>0</v>
      </c>
      <c r="AF50" s="200">
        <v>0</v>
      </c>
      <c r="AG50" s="200">
        <v>52.06</v>
      </c>
      <c r="AH50" s="200">
        <v>0</v>
      </c>
      <c r="AI50" s="200">
        <v>12.53</v>
      </c>
      <c r="AJ50" s="200">
        <v>0</v>
      </c>
      <c r="AK50" s="200">
        <v>12.61</v>
      </c>
      <c r="AL50" s="200">
        <v>0</v>
      </c>
      <c r="AM50" s="200">
        <v>0</v>
      </c>
      <c r="AN50" s="200">
        <v>0</v>
      </c>
      <c r="AO50" s="200">
        <v>171.3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4.51</v>
      </c>
      <c r="D51" s="200">
        <v>9.02</v>
      </c>
      <c r="E51" s="200">
        <v>0</v>
      </c>
      <c r="F51" s="200">
        <v>0</v>
      </c>
      <c r="G51" s="200">
        <v>21.86</v>
      </c>
      <c r="H51" s="200">
        <v>0</v>
      </c>
      <c r="I51" s="200">
        <v>0</v>
      </c>
      <c r="J51" s="200">
        <v>14.12</v>
      </c>
      <c r="K51" s="200">
        <v>4.3899999999999997</v>
      </c>
      <c r="L51" s="200">
        <v>47.8</v>
      </c>
      <c r="M51" s="200">
        <v>1.06</v>
      </c>
      <c r="N51" s="200">
        <v>1.36</v>
      </c>
      <c r="O51" s="200">
        <v>0</v>
      </c>
      <c r="P51" s="200">
        <v>1.42</v>
      </c>
      <c r="Q51" s="200">
        <v>0.12</v>
      </c>
      <c r="R51" s="200">
        <v>0.48</v>
      </c>
      <c r="S51" s="200">
        <v>0.31</v>
      </c>
      <c r="T51" s="200">
        <v>0</v>
      </c>
      <c r="U51" s="200">
        <v>0.96</v>
      </c>
      <c r="V51" s="200">
        <v>0.24</v>
      </c>
      <c r="W51" s="200">
        <v>0.53</v>
      </c>
      <c r="X51" s="200">
        <v>1.45</v>
      </c>
      <c r="Y51" s="200">
        <v>0</v>
      </c>
      <c r="Z51" s="200">
        <v>2.9</v>
      </c>
      <c r="AA51" s="200">
        <v>0</v>
      </c>
      <c r="AB51" s="200">
        <v>0</v>
      </c>
      <c r="AC51" s="200">
        <v>0.87</v>
      </c>
      <c r="AD51" s="200">
        <v>14.84</v>
      </c>
      <c r="AE51" s="200">
        <v>0</v>
      </c>
      <c r="AF51" s="200">
        <v>0</v>
      </c>
      <c r="AG51" s="200">
        <v>52.06</v>
      </c>
      <c r="AH51" s="200">
        <v>0</v>
      </c>
      <c r="AI51" s="200">
        <v>12.53</v>
      </c>
      <c r="AJ51" s="200">
        <v>0</v>
      </c>
      <c r="AK51" s="200">
        <v>12.61</v>
      </c>
      <c r="AL51" s="200">
        <v>0</v>
      </c>
      <c r="AM51" s="200">
        <v>0</v>
      </c>
      <c r="AN51" s="200">
        <v>0</v>
      </c>
      <c r="AO51" s="200">
        <v>171.3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4.51</v>
      </c>
      <c r="D52" s="200">
        <v>9.02</v>
      </c>
      <c r="E52" s="200">
        <v>0</v>
      </c>
      <c r="F52" s="200">
        <v>0</v>
      </c>
      <c r="G52" s="200">
        <v>21.86</v>
      </c>
      <c r="H52" s="200">
        <v>0</v>
      </c>
      <c r="I52" s="200">
        <v>0</v>
      </c>
      <c r="J52" s="200">
        <v>14.12</v>
      </c>
      <c r="K52" s="200">
        <v>4.3899999999999997</v>
      </c>
      <c r="L52" s="200">
        <v>67.05</v>
      </c>
      <c r="M52" s="200">
        <v>1.06</v>
      </c>
      <c r="N52" s="200">
        <v>1.36</v>
      </c>
      <c r="O52" s="200">
        <v>0</v>
      </c>
      <c r="P52" s="200">
        <v>1.42</v>
      </c>
      <c r="Q52" s="200">
        <v>0.12</v>
      </c>
      <c r="R52" s="200">
        <v>0.48</v>
      </c>
      <c r="S52" s="200">
        <v>0.31</v>
      </c>
      <c r="T52" s="200">
        <v>0</v>
      </c>
      <c r="U52" s="200">
        <v>0.96</v>
      </c>
      <c r="V52" s="200">
        <v>0.24</v>
      </c>
      <c r="W52" s="200">
        <v>0.53</v>
      </c>
      <c r="X52" s="200">
        <v>1.45</v>
      </c>
      <c r="Y52" s="200">
        <v>0</v>
      </c>
      <c r="Z52" s="200">
        <v>2.9</v>
      </c>
      <c r="AA52" s="200">
        <v>0</v>
      </c>
      <c r="AB52" s="200">
        <v>0</v>
      </c>
      <c r="AC52" s="200">
        <v>0.87</v>
      </c>
      <c r="AD52" s="200">
        <v>14.84</v>
      </c>
      <c r="AE52" s="200">
        <v>0</v>
      </c>
      <c r="AF52" s="200">
        <v>0</v>
      </c>
      <c r="AG52" s="200">
        <v>52.06</v>
      </c>
      <c r="AH52" s="200">
        <v>0</v>
      </c>
      <c r="AI52" s="200">
        <v>12.53</v>
      </c>
      <c r="AJ52" s="200">
        <v>0</v>
      </c>
      <c r="AK52" s="200">
        <v>12.61</v>
      </c>
      <c r="AL52" s="200">
        <v>0</v>
      </c>
      <c r="AM52" s="200">
        <v>0</v>
      </c>
      <c r="AN52" s="200">
        <v>0</v>
      </c>
      <c r="AO52" s="200">
        <v>171.3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4.51</v>
      </c>
      <c r="D53" s="200">
        <v>9.02</v>
      </c>
      <c r="E53" s="200">
        <v>0</v>
      </c>
      <c r="F53" s="200">
        <v>0</v>
      </c>
      <c r="G53" s="200">
        <v>21.86</v>
      </c>
      <c r="H53" s="200">
        <v>0</v>
      </c>
      <c r="I53" s="200">
        <v>0</v>
      </c>
      <c r="J53" s="200">
        <v>14.12</v>
      </c>
      <c r="K53" s="200">
        <v>4.3899999999999997</v>
      </c>
      <c r="L53" s="200">
        <v>95.93</v>
      </c>
      <c r="M53" s="200">
        <v>1.06</v>
      </c>
      <c r="N53" s="200">
        <v>1.36</v>
      </c>
      <c r="O53" s="200">
        <v>0</v>
      </c>
      <c r="P53" s="200">
        <v>1.42</v>
      </c>
      <c r="Q53" s="200">
        <v>0.12</v>
      </c>
      <c r="R53" s="200">
        <v>0.49</v>
      </c>
      <c r="S53" s="200">
        <v>0.31</v>
      </c>
      <c r="T53" s="200">
        <v>0</v>
      </c>
      <c r="U53" s="200">
        <v>0.96</v>
      </c>
      <c r="V53" s="200">
        <v>0.24</v>
      </c>
      <c r="W53" s="200">
        <v>0.53</v>
      </c>
      <c r="X53" s="200">
        <v>1.45</v>
      </c>
      <c r="Y53" s="200">
        <v>0</v>
      </c>
      <c r="Z53" s="200">
        <v>2.9</v>
      </c>
      <c r="AA53" s="200">
        <v>1.04</v>
      </c>
      <c r="AB53" s="200">
        <v>0</v>
      </c>
      <c r="AC53" s="200">
        <v>0.87</v>
      </c>
      <c r="AD53" s="200">
        <v>14.84</v>
      </c>
      <c r="AE53" s="200">
        <v>0</v>
      </c>
      <c r="AF53" s="200">
        <v>0</v>
      </c>
      <c r="AG53" s="200">
        <v>52.06</v>
      </c>
      <c r="AH53" s="200">
        <v>0</v>
      </c>
      <c r="AI53" s="200">
        <v>12.53</v>
      </c>
      <c r="AJ53" s="200">
        <v>0</v>
      </c>
      <c r="AK53" s="200">
        <v>12.61</v>
      </c>
      <c r="AL53" s="200">
        <v>0</v>
      </c>
      <c r="AM53" s="200">
        <v>0</v>
      </c>
      <c r="AN53" s="200">
        <v>0</v>
      </c>
      <c r="AO53" s="200">
        <v>171.3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4.51</v>
      </c>
      <c r="D54" s="200">
        <v>9.02</v>
      </c>
      <c r="E54" s="200">
        <v>0</v>
      </c>
      <c r="F54" s="200">
        <v>0</v>
      </c>
      <c r="G54" s="200">
        <v>21.86</v>
      </c>
      <c r="H54" s="200">
        <v>0</v>
      </c>
      <c r="I54" s="200">
        <v>0</v>
      </c>
      <c r="J54" s="200">
        <v>14.12</v>
      </c>
      <c r="K54" s="200">
        <v>4.3899999999999997</v>
      </c>
      <c r="L54" s="200">
        <v>144.06</v>
      </c>
      <c r="M54" s="200">
        <v>1.06</v>
      </c>
      <c r="N54" s="200">
        <v>1.36</v>
      </c>
      <c r="O54" s="200">
        <v>0</v>
      </c>
      <c r="P54" s="200">
        <v>1.42</v>
      </c>
      <c r="Q54" s="200">
        <v>0.12</v>
      </c>
      <c r="R54" s="200">
        <v>0.49</v>
      </c>
      <c r="S54" s="200">
        <v>0.31</v>
      </c>
      <c r="T54" s="200">
        <v>0</v>
      </c>
      <c r="U54" s="200">
        <v>0.96</v>
      </c>
      <c r="V54" s="200">
        <v>0.24</v>
      </c>
      <c r="W54" s="200">
        <v>0.53</v>
      </c>
      <c r="X54" s="200">
        <v>1.45</v>
      </c>
      <c r="Y54" s="200">
        <v>0</v>
      </c>
      <c r="Z54" s="200">
        <v>2.91</v>
      </c>
      <c r="AA54" s="200">
        <v>1.04</v>
      </c>
      <c r="AB54" s="200">
        <v>0</v>
      </c>
      <c r="AC54" s="200">
        <v>0.87</v>
      </c>
      <c r="AD54" s="200">
        <v>14.84</v>
      </c>
      <c r="AE54" s="200">
        <v>0</v>
      </c>
      <c r="AF54" s="200">
        <v>0</v>
      </c>
      <c r="AG54" s="200">
        <v>52.06</v>
      </c>
      <c r="AH54" s="200">
        <v>0</v>
      </c>
      <c r="AI54" s="200">
        <v>12.53</v>
      </c>
      <c r="AJ54" s="200">
        <v>0</v>
      </c>
      <c r="AK54" s="200">
        <v>12.61</v>
      </c>
      <c r="AL54" s="200">
        <v>0</v>
      </c>
      <c r="AM54" s="200">
        <v>0</v>
      </c>
      <c r="AN54" s="200">
        <v>0</v>
      </c>
      <c r="AO54" s="200">
        <v>171.3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4.51</v>
      </c>
      <c r="D55" s="200">
        <v>9.02</v>
      </c>
      <c r="E55" s="200">
        <v>0</v>
      </c>
      <c r="F55" s="200">
        <v>0</v>
      </c>
      <c r="G55" s="200">
        <v>21.86</v>
      </c>
      <c r="H55" s="200">
        <v>0</v>
      </c>
      <c r="I55" s="200">
        <v>0</v>
      </c>
      <c r="J55" s="200">
        <v>14.12</v>
      </c>
      <c r="K55" s="200">
        <v>4.3899999999999997</v>
      </c>
      <c r="L55" s="200">
        <v>180.63</v>
      </c>
      <c r="M55" s="200">
        <v>1.06</v>
      </c>
      <c r="N55" s="200">
        <v>1.36</v>
      </c>
      <c r="O55" s="200">
        <v>0</v>
      </c>
      <c r="P55" s="200">
        <v>1.42</v>
      </c>
      <c r="Q55" s="200">
        <v>0.12</v>
      </c>
      <c r="R55" s="200">
        <v>6.27</v>
      </c>
      <c r="S55" s="200">
        <v>3.15</v>
      </c>
      <c r="T55" s="200">
        <v>0</v>
      </c>
      <c r="U55" s="200">
        <v>0.96</v>
      </c>
      <c r="V55" s="200">
        <v>0.12</v>
      </c>
      <c r="W55" s="200">
        <v>0.53</v>
      </c>
      <c r="X55" s="200">
        <v>1.44</v>
      </c>
      <c r="Y55" s="200">
        <v>0</v>
      </c>
      <c r="Z55" s="200">
        <v>27.69</v>
      </c>
      <c r="AA55" s="200">
        <v>19.97</v>
      </c>
      <c r="AB55" s="200">
        <v>0</v>
      </c>
      <c r="AC55" s="200">
        <v>0.87</v>
      </c>
      <c r="AD55" s="200">
        <v>14.84</v>
      </c>
      <c r="AE55" s="200">
        <v>0</v>
      </c>
      <c r="AF55" s="200">
        <v>0</v>
      </c>
      <c r="AG55" s="200">
        <v>52.06</v>
      </c>
      <c r="AH55" s="200">
        <v>0</v>
      </c>
      <c r="AI55" s="200">
        <v>12.53</v>
      </c>
      <c r="AJ55" s="200">
        <v>0</v>
      </c>
      <c r="AK55" s="200">
        <v>12.61</v>
      </c>
      <c r="AL55" s="200">
        <v>0</v>
      </c>
      <c r="AM55" s="200">
        <v>0</v>
      </c>
      <c r="AN55" s="200">
        <v>0</v>
      </c>
      <c r="AO55" s="200">
        <v>171.3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4.51</v>
      </c>
      <c r="D56" s="200">
        <v>9.02</v>
      </c>
      <c r="E56" s="200">
        <v>0</v>
      </c>
      <c r="F56" s="200">
        <v>0</v>
      </c>
      <c r="G56" s="200">
        <v>21.86</v>
      </c>
      <c r="H56" s="200">
        <v>0</v>
      </c>
      <c r="I56" s="200">
        <v>0</v>
      </c>
      <c r="J56" s="200">
        <v>14.12</v>
      </c>
      <c r="K56" s="200">
        <v>4.3899999999999997</v>
      </c>
      <c r="L56" s="200">
        <v>180.63</v>
      </c>
      <c r="M56" s="200">
        <v>1.06</v>
      </c>
      <c r="N56" s="200">
        <v>1.36</v>
      </c>
      <c r="O56" s="200">
        <v>0</v>
      </c>
      <c r="P56" s="200">
        <v>1.42</v>
      </c>
      <c r="Q56" s="200">
        <v>0.12</v>
      </c>
      <c r="R56" s="200">
        <v>6.27</v>
      </c>
      <c r="S56" s="200">
        <v>3.38</v>
      </c>
      <c r="T56" s="200">
        <v>0</v>
      </c>
      <c r="U56" s="200">
        <v>0.96</v>
      </c>
      <c r="V56" s="200">
        <v>0.24</v>
      </c>
      <c r="W56" s="200">
        <v>0.53</v>
      </c>
      <c r="X56" s="200">
        <v>1.44</v>
      </c>
      <c r="Y56" s="200">
        <v>0</v>
      </c>
      <c r="Z56" s="200">
        <v>58.44</v>
      </c>
      <c r="AA56" s="200">
        <v>19.97</v>
      </c>
      <c r="AB56" s="200">
        <v>0</v>
      </c>
      <c r="AC56" s="200">
        <v>0.87</v>
      </c>
      <c r="AD56" s="200">
        <v>14.84</v>
      </c>
      <c r="AE56" s="200">
        <v>0</v>
      </c>
      <c r="AF56" s="200">
        <v>0</v>
      </c>
      <c r="AG56" s="200">
        <v>52.06</v>
      </c>
      <c r="AH56" s="200">
        <v>0</v>
      </c>
      <c r="AI56" s="200">
        <v>12.53</v>
      </c>
      <c r="AJ56" s="200">
        <v>0</v>
      </c>
      <c r="AK56" s="200">
        <v>12.61</v>
      </c>
      <c r="AL56" s="200">
        <v>0</v>
      </c>
      <c r="AM56" s="200">
        <v>0</v>
      </c>
      <c r="AN56" s="200">
        <v>0</v>
      </c>
      <c r="AO56" s="200">
        <v>171.3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4.51</v>
      </c>
      <c r="D57" s="200">
        <v>9.02</v>
      </c>
      <c r="E57" s="200">
        <v>0</v>
      </c>
      <c r="F57" s="200">
        <v>0</v>
      </c>
      <c r="G57" s="200">
        <v>21.86</v>
      </c>
      <c r="H57" s="200">
        <v>0</v>
      </c>
      <c r="I57" s="200">
        <v>0</v>
      </c>
      <c r="J57" s="200">
        <v>14.12</v>
      </c>
      <c r="K57" s="200">
        <v>4.3899999999999997</v>
      </c>
      <c r="L57" s="200">
        <v>180.63</v>
      </c>
      <c r="M57" s="200">
        <v>1.06</v>
      </c>
      <c r="N57" s="200">
        <v>1.36</v>
      </c>
      <c r="O57" s="200">
        <v>0</v>
      </c>
      <c r="P57" s="200">
        <v>1.42</v>
      </c>
      <c r="Q57" s="200">
        <v>0.12</v>
      </c>
      <c r="R57" s="200">
        <v>6.27</v>
      </c>
      <c r="S57" s="200">
        <v>3.38</v>
      </c>
      <c r="T57" s="200">
        <v>0</v>
      </c>
      <c r="U57" s="200">
        <v>0.96</v>
      </c>
      <c r="V57" s="200">
        <v>0.24</v>
      </c>
      <c r="W57" s="200">
        <v>0.53</v>
      </c>
      <c r="X57" s="200">
        <v>1.44</v>
      </c>
      <c r="Y57" s="200">
        <v>0</v>
      </c>
      <c r="Z57" s="200">
        <v>58.44</v>
      </c>
      <c r="AA57" s="200">
        <v>19.97</v>
      </c>
      <c r="AB57" s="200">
        <v>0</v>
      </c>
      <c r="AC57" s="200">
        <v>0.87</v>
      </c>
      <c r="AD57" s="200">
        <v>14.84</v>
      </c>
      <c r="AE57" s="200">
        <v>0</v>
      </c>
      <c r="AF57" s="200">
        <v>0</v>
      </c>
      <c r="AG57" s="200">
        <v>52.06</v>
      </c>
      <c r="AH57" s="200">
        <v>0</v>
      </c>
      <c r="AI57" s="200">
        <v>12.53</v>
      </c>
      <c r="AJ57" s="200">
        <v>0</v>
      </c>
      <c r="AK57" s="200">
        <v>12.61</v>
      </c>
      <c r="AL57" s="200">
        <v>0</v>
      </c>
      <c r="AM57" s="200">
        <v>0</v>
      </c>
      <c r="AN57" s="200">
        <v>0</v>
      </c>
      <c r="AO57" s="200">
        <v>171.3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4.51</v>
      </c>
      <c r="D58" s="200">
        <v>9.02</v>
      </c>
      <c r="E58" s="200">
        <v>0</v>
      </c>
      <c r="F58" s="200">
        <v>0</v>
      </c>
      <c r="G58" s="200">
        <v>21.86</v>
      </c>
      <c r="H58" s="200">
        <v>0</v>
      </c>
      <c r="I58" s="200">
        <v>0</v>
      </c>
      <c r="J58" s="200">
        <v>14.12</v>
      </c>
      <c r="K58" s="200">
        <v>4.3899999999999997</v>
      </c>
      <c r="L58" s="200">
        <v>180.63</v>
      </c>
      <c r="M58" s="200">
        <v>1.06</v>
      </c>
      <c r="N58" s="200">
        <v>1.36</v>
      </c>
      <c r="O58" s="200">
        <v>0</v>
      </c>
      <c r="P58" s="200">
        <v>1.42</v>
      </c>
      <c r="Q58" s="200">
        <v>0.12</v>
      </c>
      <c r="R58" s="200">
        <v>6.27</v>
      </c>
      <c r="S58" s="200">
        <v>3.38</v>
      </c>
      <c r="T58" s="200">
        <v>0</v>
      </c>
      <c r="U58" s="200">
        <v>0.96</v>
      </c>
      <c r="V58" s="200">
        <v>0.24</v>
      </c>
      <c r="W58" s="200">
        <v>0.53</v>
      </c>
      <c r="X58" s="200">
        <v>1.44</v>
      </c>
      <c r="Y58" s="200">
        <v>0</v>
      </c>
      <c r="Z58" s="200">
        <v>29.56</v>
      </c>
      <c r="AA58" s="200">
        <v>19.97</v>
      </c>
      <c r="AB58" s="200">
        <v>0</v>
      </c>
      <c r="AC58" s="200">
        <v>0.87</v>
      </c>
      <c r="AD58" s="200">
        <v>14.84</v>
      </c>
      <c r="AE58" s="200">
        <v>0</v>
      </c>
      <c r="AF58" s="200">
        <v>0</v>
      </c>
      <c r="AG58" s="200">
        <v>52.06</v>
      </c>
      <c r="AH58" s="200">
        <v>0</v>
      </c>
      <c r="AI58" s="200">
        <v>12.53</v>
      </c>
      <c r="AJ58" s="200">
        <v>0</v>
      </c>
      <c r="AK58" s="200">
        <v>12.61</v>
      </c>
      <c r="AL58" s="200">
        <v>0</v>
      </c>
      <c r="AM58" s="200">
        <v>0</v>
      </c>
      <c r="AN58" s="200">
        <v>0</v>
      </c>
      <c r="AO58" s="200">
        <v>171.3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4.51</v>
      </c>
      <c r="D59" s="200">
        <v>9.02</v>
      </c>
      <c r="E59" s="200">
        <v>0</v>
      </c>
      <c r="F59" s="200">
        <v>0</v>
      </c>
      <c r="G59" s="200">
        <v>21.86</v>
      </c>
      <c r="H59" s="200">
        <v>0</v>
      </c>
      <c r="I59" s="200">
        <v>0</v>
      </c>
      <c r="J59" s="200">
        <v>14.12</v>
      </c>
      <c r="K59" s="200">
        <v>4.3899999999999997</v>
      </c>
      <c r="L59" s="200">
        <v>180.63</v>
      </c>
      <c r="M59" s="200">
        <v>1.06</v>
      </c>
      <c r="N59" s="200">
        <v>1.36</v>
      </c>
      <c r="O59" s="200">
        <v>0</v>
      </c>
      <c r="P59" s="200">
        <v>1.42</v>
      </c>
      <c r="Q59" s="200">
        <v>0.12</v>
      </c>
      <c r="R59" s="200">
        <v>3</v>
      </c>
      <c r="S59" s="200">
        <v>3.77</v>
      </c>
      <c r="T59" s="200">
        <v>0</v>
      </c>
      <c r="U59" s="200">
        <v>0.96</v>
      </c>
      <c r="V59" s="200">
        <v>0.24</v>
      </c>
      <c r="W59" s="200">
        <v>0.53</v>
      </c>
      <c r="X59" s="200">
        <v>1.44</v>
      </c>
      <c r="Y59" s="200">
        <v>0</v>
      </c>
      <c r="Z59" s="200">
        <v>29.56</v>
      </c>
      <c r="AA59" s="200">
        <v>19.97</v>
      </c>
      <c r="AB59" s="200">
        <v>0</v>
      </c>
      <c r="AC59" s="200">
        <v>0.87</v>
      </c>
      <c r="AD59" s="200">
        <v>14.84</v>
      </c>
      <c r="AE59" s="200">
        <v>0</v>
      </c>
      <c r="AF59" s="200">
        <v>0</v>
      </c>
      <c r="AG59" s="200">
        <v>52.06</v>
      </c>
      <c r="AH59" s="200">
        <v>0</v>
      </c>
      <c r="AI59" s="200">
        <v>12.53</v>
      </c>
      <c r="AJ59" s="200">
        <v>0</v>
      </c>
      <c r="AK59" s="200">
        <v>12.61</v>
      </c>
      <c r="AL59" s="200">
        <v>0</v>
      </c>
      <c r="AM59" s="200">
        <v>0</v>
      </c>
      <c r="AN59" s="200">
        <v>0</v>
      </c>
      <c r="AO59" s="200">
        <v>171.3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4.51</v>
      </c>
      <c r="D60" s="200">
        <v>9.02</v>
      </c>
      <c r="E60" s="200">
        <v>0</v>
      </c>
      <c r="F60" s="200">
        <v>0</v>
      </c>
      <c r="G60" s="200">
        <v>21.86</v>
      </c>
      <c r="H60" s="200">
        <v>0</v>
      </c>
      <c r="I60" s="200">
        <v>0</v>
      </c>
      <c r="J60" s="200">
        <v>14.12</v>
      </c>
      <c r="K60" s="200">
        <v>4.3899999999999997</v>
      </c>
      <c r="L60" s="200">
        <v>180.63</v>
      </c>
      <c r="M60" s="200">
        <v>1.06</v>
      </c>
      <c r="N60" s="200">
        <v>1.36</v>
      </c>
      <c r="O60" s="200">
        <v>0</v>
      </c>
      <c r="P60" s="200">
        <v>1.42</v>
      </c>
      <c r="Q60" s="200">
        <v>0.12</v>
      </c>
      <c r="R60" s="200">
        <v>1.0900000000000001</v>
      </c>
      <c r="S60" s="200">
        <v>3.77</v>
      </c>
      <c r="T60" s="200">
        <v>0</v>
      </c>
      <c r="U60" s="200">
        <v>0.96</v>
      </c>
      <c r="V60" s="200">
        <v>0.24</v>
      </c>
      <c r="W60" s="200">
        <v>0.53</v>
      </c>
      <c r="X60" s="200">
        <v>1.44</v>
      </c>
      <c r="Y60" s="200">
        <v>0</v>
      </c>
      <c r="Z60" s="200">
        <v>29.56</v>
      </c>
      <c r="AA60" s="200">
        <v>19.97</v>
      </c>
      <c r="AB60" s="200">
        <v>0</v>
      </c>
      <c r="AC60" s="200">
        <v>0.87</v>
      </c>
      <c r="AD60" s="200">
        <v>14.84</v>
      </c>
      <c r="AE60" s="200">
        <v>0</v>
      </c>
      <c r="AF60" s="200">
        <v>0</v>
      </c>
      <c r="AG60" s="200">
        <v>52.06</v>
      </c>
      <c r="AH60" s="200">
        <v>0</v>
      </c>
      <c r="AI60" s="200">
        <v>12.53</v>
      </c>
      <c r="AJ60" s="200">
        <v>0</v>
      </c>
      <c r="AK60" s="200">
        <v>12.61</v>
      </c>
      <c r="AL60" s="200">
        <v>0</v>
      </c>
      <c r="AM60" s="200">
        <v>0</v>
      </c>
      <c r="AN60" s="200">
        <v>0</v>
      </c>
      <c r="AO60" s="200">
        <v>171.3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4.51</v>
      </c>
      <c r="D61" s="200">
        <v>9.02</v>
      </c>
      <c r="E61" s="200">
        <v>0</v>
      </c>
      <c r="F61" s="200">
        <v>0</v>
      </c>
      <c r="G61" s="200">
        <v>21.86</v>
      </c>
      <c r="H61" s="200">
        <v>0</v>
      </c>
      <c r="I61" s="200">
        <v>0</v>
      </c>
      <c r="J61" s="200">
        <v>14.12</v>
      </c>
      <c r="K61" s="200">
        <v>4.3899999999999997</v>
      </c>
      <c r="L61" s="200">
        <v>180.63</v>
      </c>
      <c r="M61" s="200">
        <v>1.06</v>
      </c>
      <c r="N61" s="200">
        <v>1.36</v>
      </c>
      <c r="O61" s="200">
        <v>0</v>
      </c>
      <c r="P61" s="200">
        <v>1.42</v>
      </c>
      <c r="Q61" s="200">
        <v>0.12</v>
      </c>
      <c r="R61" s="200">
        <v>0.49</v>
      </c>
      <c r="S61" s="200">
        <v>3.77</v>
      </c>
      <c r="T61" s="200">
        <v>0</v>
      </c>
      <c r="U61" s="200">
        <v>0.96</v>
      </c>
      <c r="V61" s="200">
        <v>0.24</v>
      </c>
      <c r="W61" s="200">
        <v>0.53</v>
      </c>
      <c r="X61" s="200">
        <v>1.44</v>
      </c>
      <c r="Y61" s="200">
        <v>0</v>
      </c>
      <c r="Z61" s="200">
        <v>2.91</v>
      </c>
      <c r="AA61" s="200">
        <v>1.04</v>
      </c>
      <c r="AB61" s="200">
        <v>0</v>
      </c>
      <c r="AC61" s="200">
        <v>0.87</v>
      </c>
      <c r="AD61" s="200">
        <v>14.84</v>
      </c>
      <c r="AE61" s="200">
        <v>0</v>
      </c>
      <c r="AF61" s="200">
        <v>0</v>
      </c>
      <c r="AG61" s="200">
        <v>52.06</v>
      </c>
      <c r="AH61" s="200">
        <v>0</v>
      </c>
      <c r="AI61" s="200">
        <v>12.53</v>
      </c>
      <c r="AJ61" s="200">
        <v>0</v>
      </c>
      <c r="AK61" s="200">
        <v>12.61</v>
      </c>
      <c r="AL61" s="200">
        <v>0</v>
      </c>
      <c r="AM61" s="200">
        <v>0</v>
      </c>
      <c r="AN61" s="200">
        <v>0</v>
      </c>
      <c r="AO61" s="200">
        <v>171.3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4.51</v>
      </c>
      <c r="D62" s="200">
        <v>9.02</v>
      </c>
      <c r="E62" s="200">
        <v>0</v>
      </c>
      <c r="F62" s="200">
        <v>0</v>
      </c>
      <c r="G62" s="200">
        <v>21.86</v>
      </c>
      <c r="H62" s="200">
        <v>0</v>
      </c>
      <c r="I62" s="200">
        <v>0</v>
      </c>
      <c r="J62" s="200">
        <v>14.12</v>
      </c>
      <c r="K62" s="200">
        <v>4.3899999999999997</v>
      </c>
      <c r="L62" s="200">
        <v>180.63</v>
      </c>
      <c r="M62" s="200">
        <v>1.06</v>
      </c>
      <c r="N62" s="200">
        <v>1.36</v>
      </c>
      <c r="O62" s="200">
        <v>0</v>
      </c>
      <c r="P62" s="200">
        <v>1.42</v>
      </c>
      <c r="Q62" s="200">
        <v>0.12</v>
      </c>
      <c r="R62" s="200">
        <v>0.49</v>
      </c>
      <c r="S62" s="200">
        <v>3.77</v>
      </c>
      <c r="T62" s="200">
        <v>0</v>
      </c>
      <c r="U62" s="200">
        <v>0.96</v>
      </c>
      <c r="V62" s="200">
        <v>0.24</v>
      </c>
      <c r="W62" s="200">
        <v>0.53</v>
      </c>
      <c r="X62" s="200">
        <v>1.44</v>
      </c>
      <c r="Y62" s="200">
        <v>0</v>
      </c>
      <c r="Z62" s="200">
        <v>2.91</v>
      </c>
      <c r="AA62" s="200">
        <v>1.04</v>
      </c>
      <c r="AB62" s="200">
        <v>0</v>
      </c>
      <c r="AC62" s="200">
        <v>0.87</v>
      </c>
      <c r="AD62" s="200">
        <v>14.84</v>
      </c>
      <c r="AE62" s="200">
        <v>0</v>
      </c>
      <c r="AF62" s="200">
        <v>0</v>
      </c>
      <c r="AG62" s="200">
        <v>52.06</v>
      </c>
      <c r="AH62" s="200">
        <v>0</v>
      </c>
      <c r="AI62" s="200">
        <v>12.53</v>
      </c>
      <c r="AJ62" s="200">
        <v>0</v>
      </c>
      <c r="AK62" s="200">
        <v>12.61</v>
      </c>
      <c r="AL62" s="200">
        <v>0</v>
      </c>
      <c r="AM62" s="200">
        <v>0</v>
      </c>
      <c r="AN62" s="200">
        <v>0</v>
      </c>
      <c r="AO62" s="200">
        <v>171.3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4.51</v>
      </c>
      <c r="D63" s="200">
        <v>9.02</v>
      </c>
      <c r="E63" s="200">
        <v>0</v>
      </c>
      <c r="F63" s="200">
        <v>0</v>
      </c>
      <c r="G63" s="200">
        <v>21.86</v>
      </c>
      <c r="H63" s="200">
        <v>0</v>
      </c>
      <c r="I63" s="200">
        <v>0</v>
      </c>
      <c r="J63" s="200">
        <v>14.12</v>
      </c>
      <c r="K63" s="200">
        <v>4.3899999999999997</v>
      </c>
      <c r="L63" s="200">
        <v>180.63</v>
      </c>
      <c r="M63" s="200">
        <v>1.06</v>
      </c>
      <c r="N63" s="200">
        <v>1.36</v>
      </c>
      <c r="O63" s="200">
        <v>0</v>
      </c>
      <c r="P63" s="200">
        <v>1.42</v>
      </c>
      <c r="Q63" s="200">
        <v>0.12</v>
      </c>
      <c r="R63" s="200">
        <v>0.49</v>
      </c>
      <c r="S63" s="200">
        <v>3.77</v>
      </c>
      <c r="T63" s="200">
        <v>0</v>
      </c>
      <c r="U63" s="200">
        <v>0.96</v>
      </c>
      <c r="V63" s="200">
        <v>0.24</v>
      </c>
      <c r="W63" s="200">
        <v>0.53</v>
      </c>
      <c r="X63" s="200">
        <v>1.44</v>
      </c>
      <c r="Y63" s="200">
        <v>0</v>
      </c>
      <c r="Z63" s="200">
        <v>2.91</v>
      </c>
      <c r="AA63" s="200">
        <v>1.04</v>
      </c>
      <c r="AB63" s="200">
        <v>0</v>
      </c>
      <c r="AC63" s="200">
        <v>0.87</v>
      </c>
      <c r="AD63" s="200">
        <v>14.84</v>
      </c>
      <c r="AE63" s="200">
        <v>0</v>
      </c>
      <c r="AF63" s="200">
        <v>0</v>
      </c>
      <c r="AG63" s="200">
        <v>52.06</v>
      </c>
      <c r="AH63" s="200">
        <v>0</v>
      </c>
      <c r="AI63" s="200">
        <v>12.53</v>
      </c>
      <c r="AJ63" s="200">
        <v>0</v>
      </c>
      <c r="AK63" s="200">
        <v>12.61</v>
      </c>
      <c r="AL63" s="200">
        <v>0</v>
      </c>
      <c r="AM63" s="200">
        <v>0</v>
      </c>
      <c r="AN63" s="200">
        <v>0</v>
      </c>
      <c r="AO63" s="200">
        <v>171.3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4.51</v>
      </c>
      <c r="D64" s="200">
        <v>9.02</v>
      </c>
      <c r="E64" s="200">
        <v>0</v>
      </c>
      <c r="F64" s="200">
        <v>0</v>
      </c>
      <c r="G64" s="200">
        <v>21.86</v>
      </c>
      <c r="H64" s="200">
        <v>0</v>
      </c>
      <c r="I64" s="200">
        <v>0</v>
      </c>
      <c r="J64" s="200">
        <v>14.12</v>
      </c>
      <c r="K64" s="200">
        <v>4.3899999999999997</v>
      </c>
      <c r="L64" s="200">
        <v>180.63</v>
      </c>
      <c r="M64" s="200">
        <v>1.06</v>
      </c>
      <c r="N64" s="200">
        <v>1.36</v>
      </c>
      <c r="O64" s="200">
        <v>0</v>
      </c>
      <c r="P64" s="200">
        <v>1.42</v>
      </c>
      <c r="Q64" s="200">
        <v>0.12</v>
      </c>
      <c r="R64" s="200">
        <v>0.49</v>
      </c>
      <c r="S64" s="200">
        <v>3.77</v>
      </c>
      <c r="T64" s="200">
        <v>0</v>
      </c>
      <c r="U64" s="200">
        <v>0.96</v>
      </c>
      <c r="V64" s="200">
        <v>0.24</v>
      </c>
      <c r="W64" s="200">
        <v>0.53</v>
      </c>
      <c r="X64" s="200">
        <v>1.44</v>
      </c>
      <c r="Y64" s="200">
        <v>0</v>
      </c>
      <c r="Z64" s="200">
        <v>2.91</v>
      </c>
      <c r="AA64" s="200">
        <v>1.04</v>
      </c>
      <c r="AB64" s="200">
        <v>0</v>
      </c>
      <c r="AC64" s="200">
        <v>0.87</v>
      </c>
      <c r="AD64" s="200">
        <v>14.84</v>
      </c>
      <c r="AE64" s="200">
        <v>0</v>
      </c>
      <c r="AF64" s="200">
        <v>0</v>
      </c>
      <c r="AG64" s="200">
        <v>52.06</v>
      </c>
      <c r="AH64" s="200">
        <v>0</v>
      </c>
      <c r="AI64" s="200">
        <v>12.53</v>
      </c>
      <c r="AJ64" s="200">
        <v>0</v>
      </c>
      <c r="AK64" s="200">
        <v>12.61</v>
      </c>
      <c r="AL64" s="200">
        <v>0</v>
      </c>
      <c r="AM64" s="200">
        <v>0</v>
      </c>
      <c r="AN64" s="200">
        <v>0</v>
      </c>
      <c r="AO64" s="200">
        <v>171.3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4.51</v>
      </c>
      <c r="D65" s="200">
        <v>9.02</v>
      </c>
      <c r="E65" s="200">
        <v>0</v>
      </c>
      <c r="F65" s="200">
        <v>0</v>
      </c>
      <c r="G65" s="200">
        <v>21.86</v>
      </c>
      <c r="H65" s="200">
        <v>0</v>
      </c>
      <c r="I65" s="200">
        <v>0</v>
      </c>
      <c r="J65" s="200">
        <v>14.12</v>
      </c>
      <c r="K65" s="200">
        <v>4.3899999999999997</v>
      </c>
      <c r="L65" s="200">
        <v>180.63</v>
      </c>
      <c r="M65" s="200">
        <v>1.06</v>
      </c>
      <c r="N65" s="200">
        <v>1.36</v>
      </c>
      <c r="O65" s="200">
        <v>0</v>
      </c>
      <c r="P65" s="200">
        <v>1.42</v>
      </c>
      <c r="Q65" s="200">
        <v>0.12</v>
      </c>
      <c r="R65" s="200">
        <v>0.49</v>
      </c>
      <c r="S65" s="200">
        <v>3.77</v>
      </c>
      <c r="T65" s="200">
        <v>0</v>
      </c>
      <c r="U65" s="200">
        <v>0.96</v>
      </c>
      <c r="V65" s="200">
        <v>0.24</v>
      </c>
      <c r="W65" s="200">
        <v>0.53</v>
      </c>
      <c r="X65" s="200">
        <v>1.44</v>
      </c>
      <c r="Y65" s="200">
        <v>0</v>
      </c>
      <c r="Z65" s="200">
        <v>2.91</v>
      </c>
      <c r="AA65" s="200">
        <v>1.04</v>
      </c>
      <c r="AB65" s="200">
        <v>0</v>
      </c>
      <c r="AC65" s="200">
        <v>0.87</v>
      </c>
      <c r="AD65" s="200">
        <v>14.84</v>
      </c>
      <c r="AE65" s="200">
        <v>0</v>
      </c>
      <c r="AF65" s="200">
        <v>0</v>
      </c>
      <c r="AG65" s="200">
        <v>52.06</v>
      </c>
      <c r="AH65" s="200">
        <v>0</v>
      </c>
      <c r="AI65" s="200">
        <v>12.53</v>
      </c>
      <c r="AJ65" s="200">
        <v>0</v>
      </c>
      <c r="AK65" s="200">
        <v>12.61</v>
      </c>
      <c r="AL65" s="200">
        <v>0</v>
      </c>
      <c r="AM65" s="200">
        <v>0</v>
      </c>
      <c r="AN65" s="200">
        <v>0</v>
      </c>
      <c r="AO65" s="200">
        <v>171.3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4.51</v>
      </c>
      <c r="D66" s="200">
        <v>9.02</v>
      </c>
      <c r="E66" s="200">
        <v>0</v>
      </c>
      <c r="F66" s="200">
        <v>0</v>
      </c>
      <c r="G66" s="200">
        <v>21.86</v>
      </c>
      <c r="H66" s="200">
        <v>0</v>
      </c>
      <c r="I66" s="200">
        <v>0</v>
      </c>
      <c r="J66" s="200">
        <v>14.12</v>
      </c>
      <c r="K66" s="200">
        <v>4.3899999999999997</v>
      </c>
      <c r="L66" s="200">
        <v>101.23</v>
      </c>
      <c r="M66" s="200">
        <v>1.06</v>
      </c>
      <c r="N66" s="200">
        <v>1.36</v>
      </c>
      <c r="O66" s="200">
        <v>0</v>
      </c>
      <c r="P66" s="200">
        <v>1.42</v>
      </c>
      <c r="Q66" s="200">
        <v>0.12</v>
      </c>
      <c r="R66" s="200">
        <v>0.49</v>
      </c>
      <c r="S66" s="200">
        <v>0.31</v>
      </c>
      <c r="T66" s="200">
        <v>0</v>
      </c>
      <c r="U66" s="200">
        <v>0.96</v>
      </c>
      <c r="V66" s="200">
        <v>0.24</v>
      </c>
      <c r="W66" s="200">
        <v>0.53</v>
      </c>
      <c r="X66" s="200">
        <v>1.44</v>
      </c>
      <c r="Y66" s="200">
        <v>0</v>
      </c>
      <c r="Z66" s="200">
        <v>2.91</v>
      </c>
      <c r="AA66" s="200">
        <v>1.04</v>
      </c>
      <c r="AB66" s="200">
        <v>0</v>
      </c>
      <c r="AC66" s="200">
        <v>0.87</v>
      </c>
      <c r="AD66" s="200">
        <v>14.84</v>
      </c>
      <c r="AE66" s="200">
        <v>0</v>
      </c>
      <c r="AF66" s="200">
        <v>0</v>
      </c>
      <c r="AG66" s="200">
        <v>52.06</v>
      </c>
      <c r="AH66" s="200">
        <v>0</v>
      </c>
      <c r="AI66" s="200">
        <v>12.53</v>
      </c>
      <c r="AJ66" s="200">
        <v>0</v>
      </c>
      <c r="AK66" s="200">
        <v>12.61</v>
      </c>
      <c r="AL66" s="200">
        <v>0</v>
      </c>
      <c r="AM66" s="200">
        <v>0</v>
      </c>
      <c r="AN66" s="200">
        <v>0</v>
      </c>
      <c r="AO66" s="200">
        <v>171.3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4.51</v>
      </c>
      <c r="D67" s="200">
        <v>9.02</v>
      </c>
      <c r="E67" s="200">
        <v>0</v>
      </c>
      <c r="F67" s="200">
        <v>0</v>
      </c>
      <c r="G67" s="200">
        <v>21.86</v>
      </c>
      <c r="H67" s="200">
        <v>0</v>
      </c>
      <c r="I67" s="200">
        <v>0</v>
      </c>
      <c r="J67" s="200">
        <v>14.12</v>
      </c>
      <c r="K67" s="200">
        <v>4.3899999999999997</v>
      </c>
      <c r="L67" s="200">
        <v>84.37</v>
      </c>
      <c r="M67" s="200">
        <v>1.06</v>
      </c>
      <c r="N67" s="200">
        <v>1.36</v>
      </c>
      <c r="O67" s="200">
        <v>0</v>
      </c>
      <c r="P67" s="200">
        <v>1.42</v>
      </c>
      <c r="Q67" s="200">
        <v>0.12</v>
      </c>
      <c r="R67" s="200">
        <v>0.49</v>
      </c>
      <c r="S67" s="200">
        <v>0.31</v>
      </c>
      <c r="T67" s="200">
        <v>0</v>
      </c>
      <c r="U67" s="200">
        <v>0.96</v>
      </c>
      <c r="V67" s="200">
        <v>0.24</v>
      </c>
      <c r="W67" s="200">
        <v>0.53</v>
      </c>
      <c r="X67" s="200">
        <v>1.44</v>
      </c>
      <c r="Y67" s="200">
        <v>0</v>
      </c>
      <c r="Z67" s="200">
        <v>2.91</v>
      </c>
      <c r="AA67" s="200">
        <v>1.04</v>
      </c>
      <c r="AB67" s="200">
        <v>0</v>
      </c>
      <c r="AC67" s="200">
        <v>0.87</v>
      </c>
      <c r="AD67" s="200">
        <v>14.84</v>
      </c>
      <c r="AE67" s="200">
        <v>0</v>
      </c>
      <c r="AF67" s="200">
        <v>0</v>
      </c>
      <c r="AG67" s="200">
        <v>52.06</v>
      </c>
      <c r="AH67" s="200">
        <v>0</v>
      </c>
      <c r="AI67" s="200">
        <v>12.53</v>
      </c>
      <c r="AJ67" s="200">
        <v>0</v>
      </c>
      <c r="AK67" s="200">
        <v>12.61</v>
      </c>
      <c r="AL67" s="200">
        <v>0</v>
      </c>
      <c r="AM67" s="200">
        <v>0</v>
      </c>
      <c r="AN67" s="200">
        <v>0</v>
      </c>
      <c r="AO67" s="200">
        <v>171.3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4.51</v>
      </c>
      <c r="D68" s="200">
        <v>9.02</v>
      </c>
      <c r="E68" s="200">
        <v>0</v>
      </c>
      <c r="F68" s="200">
        <v>0</v>
      </c>
      <c r="G68" s="200">
        <v>21.86</v>
      </c>
      <c r="H68" s="200">
        <v>0</v>
      </c>
      <c r="I68" s="200">
        <v>0</v>
      </c>
      <c r="J68" s="200">
        <v>14.12</v>
      </c>
      <c r="K68" s="200">
        <v>4.3899999999999997</v>
      </c>
      <c r="L68" s="200">
        <v>84.37</v>
      </c>
      <c r="M68" s="200">
        <v>1.06</v>
      </c>
      <c r="N68" s="200">
        <v>1.36</v>
      </c>
      <c r="O68" s="200">
        <v>0</v>
      </c>
      <c r="P68" s="200">
        <v>1.42</v>
      </c>
      <c r="Q68" s="200">
        <v>0.12</v>
      </c>
      <c r="R68" s="200">
        <v>0.49</v>
      </c>
      <c r="S68" s="200">
        <v>0.31</v>
      </c>
      <c r="T68" s="200">
        <v>0</v>
      </c>
      <c r="U68" s="200">
        <v>0.96</v>
      </c>
      <c r="V68" s="200">
        <v>0.24</v>
      </c>
      <c r="W68" s="200">
        <v>0.53</v>
      </c>
      <c r="X68" s="200">
        <v>1.45</v>
      </c>
      <c r="Y68" s="200">
        <v>0</v>
      </c>
      <c r="Z68" s="200">
        <v>2.9</v>
      </c>
      <c r="AA68" s="200">
        <v>1.04</v>
      </c>
      <c r="AB68" s="200">
        <v>0</v>
      </c>
      <c r="AC68" s="200">
        <v>0.87</v>
      </c>
      <c r="AD68" s="200">
        <v>14.84</v>
      </c>
      <c r="AE68" s="200">
        <v>0</v>
      </c>
      <c r="AF68" s="200">
        <v>0</v>
      </c>
      <c r="AG68" s="200">
        <v>52.06</v>
      </c>
      <c r="AH68" s="200">
        <v>0</v>
      </c>
      <c r="AI68" s="200">
        <v>12.53</v>
      </c>
      <c r="AJ68" s="200">
        <v>0</v>
      </c>
      <c r="AK68" s="200">
        <v>12.61</v>
      </c>
      <c r="AL68" s="200">
        <v>0</v>
      </c>
      <c r="AM68" s="200">
        <v>0</v>
      </c>
      <c r="AN68" s="200">
        <v>0</v>
      </c>
      <c r="AO68" s="200">
        <v>171.3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4.51</v>
      </c>
      <c r="D69" s="200">
        <v>9.02</v>
      </c>
      <c r="E69" s="200">
        <v>0</v>
      </c>
      <c r="F69" s="200">
        <v>0</v>
      </c>
      <c r="G69" s="200">
        <v>21.86</v>
      </c>
      <c r="H69" s="200">
        <v>0</v>
      </c>
      <c r="I69" s="200">
        <v>0</v>
      </c>
      <c r="J69" s="200">
        <v>14.12</v>
      </c>
      <c r="K69" s="200">
        <v>4.3899999999999997</v>
      </c>
      <c r="L69" s="200">
        <v>135.83000000000001</v>
      </c>
      <c r="M69" s="200">
        <v>1.06</v>
      </c>
      <c r="N69" s="200">
        <v>1.36</v>
      </c>
      <c r="O69" s="200">
        <v>0</v>
      </c>
      <c r="P69" s="200">
        <v>1.42</v>
      </c>
      <c r="Q69" s="200">
        <v>0.12</v>
      </c>
      <c r="R69" s="200">
        <v>0.49</v>
      </c>
      <c r="S69" s="200">
        <v>0.31</v>
      </c>
      <c r="T69" s="200">
        <v>0</v>
      </c>
      <c r="U69" s="200">
        <v>0.96</v>
      </c>
      <c r="V69" s="200">
        <v>0.24</v>
      </c>
      <c r="W69" s="200">
        <v>0.53</v>
      </c>
      <c r="X69" s="200">
        <v>1.45</v>
      </c>
      <c r="Y69" s="200">
        <v>0</v>
      </c>
      <c r="Z69" s="200">
        <v>13.38</v>
      </c>
      <c r="AA69" s="200">
        <v>1.04</v>
      </c>
      <c r="AB69" s="200">
        <v>0</v>
      </c>
      <c r="AC69" s="200">
        <v>0.87</v>
      </c>
      <c r="AD69" s="200">
        <v>14.84</v>
      </c>
      <c r="AE69" s="200">
        <v>0</v>
      </c>
      <c r="AF69" s="200">
        <v>0</v>
      </c>
      <c r="AG69" s="200">
        <v>52.06</v>
      </c>
      <c r="AH69" s="200">
        <v>0</v>
      </c>
      <c r="AI69" s="200">
        <v>12.53</v>
      </c>
      <c r="AJ69" s="200">
        <v>0</v>
      </c>
      <c r="AK69" s="200">
        <v>19.61</v>
      </c>
      <c r="AL69" s="200">
        <v>0</v>
      </c>
      <c r="AM69" s="200">
        <v>0</v>
      </c>
      <c r="AN69" s="200">
        <v>0</v>
      </c>
      <c r="AO69" s="200">
        <v>171.3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4.51</v>
      </c>
      <c r="D70" s="200">
        <v>9.02</v>
      </c>
      <c r="E70" s="200">
        <v>0</v>
      </c>
      <c r="F70" s="200">
        <v>0</v>
      </c>
      <c r="G70" s="200">
        <v>21.86</v>
      </c>
      <c r="H70" s="200">
        <v>0</v>
      </c>
      <c r="I70" s="200">
        <v>0</v>
      </c>
      <c r="J70" s="200">
        <v>14.12</v>
      </c>
      <c r="K70" s="200">
        <v>4.3899999999999997</v>
      </c>
      <c r="L70" s="200">
        <v>138.22</v>
      </c>
      <c r="M70" s="200">
        <v>1.06</v>
      </c>
      <c r="N70" s="200">
        <v>1.36</v>
      </c>
      <c r="O70" s="200">
        <v>0</v>
      </c>
      <c r="P70" s="200">
        <v>1.42</v>
      </c>
      <c r="Q70" s="200">
        <v>0.13</v>
      </c>
      <c r="R70" s="200">
        <v>0.48</v>
      </c>
      <c r="S70" s="200">
        <v>0.8</v>
      </c>
      <c r="T70" s="200">
        <v>0</v>
      </c>
      <c r="U70" s="200">
        <v>0.96</v>
      </c>
      <c r="V70" s="200">
        <v>0.24</v>
      </c>
      <c r="W70" s="200">
        <v>0.53</v>
      </c>
      <c r="X70" s="200">
        <v>1.45</v>
      </c>
      <c r="Y70" s="200">
        <v>0</v>
      </c>
      <c r="Z70" s="200">
        <v>2.91</v>
      </c>
      <c r="AA70" s="200">
        <v>1.24</v>
      </c>
      <c r="AB70" s="200">
        <v>0</v>
      </c>
      <c r="AC70" s="200">
        <v>0.87</v>
      </c>
      <c r="AD70" s="200">
        <v>14.84</v>
      </c>
      <c r="AE70" s="200">
        <v>0</v>
      </c>
      <c r="AF70" s="200">
        <v>0</v>
      </c>
      <c r="AG70" s="200">
        <v>52.06</v>
      </c>
      <c r="AH70" s="200">
        <v>0</v>
      </c>
      <c r="AI70" s="200">
        <v>12.53</v>
      </c>
      <c r="AJ70" s="200">
        <v>0</v>
      </c>
      <c r="AK70" s="200">
        <v>19.61</v>
      </c>
      <c r="AL70" s="200">
        <v>0</v>
      </c>
      <c r="AM70" s="200">
        <v>0</v>
      </c>
      <c r="AN70" s="200">
        <v>0</v>
      </c>
      <c r="AO70" s="200">
        <v>171.3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4.51</v>
      </c>
      <c r="D71" s="200">
        <v>9.02</v>
      </c>
      <c r="E71" s="200">
        <v>0</v>
      </c>
      <c r="F71" s="200">
        <v>0</v>
      </c>
      <c r="G71" s="200">
        <v>21.86</v>
      </c>
      <c r="H71" s="200">
        <v>0</v>
      </c>
      <c r="I71" s="200">
        <v>0</v>
      </c>
      <c r="J71" s="200">
        <v>14.12</v>
      </c>
      <c r="K71" s="200">
        <v>4.3899999999999997</v>
      </c>
      <c r="L71" s="200">
        <v>84.38</v>
      </c>
      <c r="M71" s="200">
        <v>1.06</v>
      </c>
      <c r="N71" s="200">
        <v>1.36</v>
      </c>
      <c r="O71" s="200">
        <v>0</v>
      </c>
      <c r="P71" s="200">
        <v>1.42</v>
      </c>
      <c r="Q71" s="200">
        <v>0.13</v>
      </c>
      <c r="R71" s="200">
        <v>0.49</v>
      </c>
      <c r="S71" s="200">
        <v>0.31</v>
      </c>
      <c r="T71" s="200">
        <v>0</v>
      </c>
      <c r="U71" s="200">
        <v>0.96</v>
      </c>
      <c r="V71" s="200">
        <v>0.24</v>
      </c>
      <c r="W71" s="200">
        <v>0.53</v>
      </c>
      <c r="X71" s="200">
        <v>1.45</v>
      </c>
      <c r="Y71" s="200">
        <v>0</v>
      </c>
      <c r="Z71" s="200">
        <v>2.91</v>
      </c>
      <c r="AA71" s="200">
        <v>1.03</v>
      </c>
      <c r="AB71" s="200">
        <v>0</v>
      </c>
      <c r="AC71" s="200">
        <v>0.87</v>
      </c>
      <c r="AD71" s="200">
        <v>14.84</v>
      </c>
      <c r="AE71" s="200">
        <v>0</v>
      </c>
      <c r="AF71" s="200">
        <v>0</v>
      </c>
      <c r="AG71" s="200">
        <v>52.06</v>
      </c>
      <c r="AH71" s="200">
        <v>0</v>
      </c>
      <c r="AI71" s="200">
        <v>12.53</v>
      </c>
      <c r="AJ71" s="200">
        <v>0</v>
      </c>
      <c r="AK71" s="200">
        <v>19.61</v>
      </c>
      <c r="AL71" s="200">
        <v>0</v>
      </c>
      <c r="AM71" s="200">
        <v>0</v>
      </c>
      <c r="AN71" s="200">
        <v>0</v>
      </c>
      <c r="AO71" s="200">
        <v>171.3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4.51</v>
      </c>
      <c r="D72" s="200">
        <v>9.02</v>
      </c>
      <c r="E72" s="200">
        <v>0</v>
      </c>
      <c r="F72" s="200">
        <v>0</v>
      </c>
      <c r="G72" s="200">
        <v>21.86</v>
      </c>
      <c r="H72" s="200">
        <v>0</v>
      </c>
      <c r="I72" s="200">
        <v>0</v>
      </c>
      <c r="J72" s="200">
        <v>14.12</v>
      </c>
      <c r="K72" s="200">
        <v>4.3899999999999997</v>
      </c>
      <c r="L72" s="200">
        <v>54.53</v>
      </c>
      <c r="M72" s="200">
        <v>1.06</v>
      </c>
      <c r="N72" s="200">
        <v>1.36</v>
      </c>
      <c r="O72" s="200">
        <v>0</v>
      </c>
      <c r="P72" s="200">
        <v>1.42</v>
      </c>
      <c r="Q72" s="200">
        <v>0.13</v>
      </c>
      <c r="R72" s="200">
        <v>0.49</v>
      </c>
      <c r="S72" s="200">
        <v>0.3</v>
      </c>
      <c r="T72" s="200">
        <v>0</v>
      </c>
      <c r="U72" s="200">
        <v>0.96</v>
      </c>
      <c r="V72" s="200">
        <v>0.24</v>
      </c>
      <c r="W72" s="200">
        <v>0.53</v>
      </c>
      <c r="X72" s="200">
        <v>1.45</v>
      </c>
      <c r="Y72" s="200">
        <v>0</v>
      </c>
      <c r="Z72" s="200">
        <v>2.91</v>
      </c>
      <c r="AA72" s="200">
        <v>1.03</v>
      </c>
      <c r="AB72" s="200">
        <v>0</v>
      </c>
      <c r="AC72" s="200">
        <v>0.87</v>
      </c>
      <c r="AD72" s="200">
        <v>14.84</v>
      </c>
      <c r="AE72" s="200">
        <v>0</v>
      </c>
      <c r="AF72" s="200">
        <v>0</v>
      </c>
      <c r="AG72" s="200">
        <v>52.06</v>
      </c>
      <c r="AH72" s="200">
        <v>0</v>
      </c>
      <c r="AI72" s="200">
        <v>12.53</v>
      </c>
      <c r="AJ72" s="200">
        <v>0</v>
      </c>
      <c r="AK72" s="200">
        <v>19.61</v>
      </c>
      <c r="AL72" s="200">
        <v>0</v>
      </c>
      <c r="AM72" s="200">
        <v>0</v>
      </c>
      <c r="AN72" s="200">
        <v>0</v>
      </c>
      <c r="AO72" s="200">
        <v>171.3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4.51</v>
      </c>
      <c r="D73" s="200">
        <v>9.02</v>
      </c>
      <c r="E73" s="200">
        <v>0</v>
      </c>
      <c r="F73" s="200">
        <v>0</v>
      </c>
      <c r="G73" s="200">
        <v>21.86</v>
      </c>
      <c r="H73" s="200">
        <v>0</v>
      </c>
      <c r="I73" s="200">
        <v>0</v>
      </c>
      <c r="J73" s="200">
        <v>14.12</v>
      </c>
      <c r="K73" s="200">
        <v>4.3899999999999997</v>
      </c>
      <c r="L73" s="200">
        <v>54.53</v>
      </c>
      <c r="M73" s="200">
        <v>1.06</v>
      </c>
      <c r="N73" s="200">
        <v>1.36</v>
      </c>
      <c r="O73" s="200">
        <v>0</v>
      </c>
      <c r="P73" s="200">
        <v>1.42</v>
      </c>
      <c r="Q73" s="200">
        <v>0.13</v>
      </c>
      <c r="R73" s="200">
        <v>0.49</v>
      </c>
      <c r="S73" s="200">
        <v>0.3</v>
      </c>
      <c r="T73" s="200">
        <v>0</v>
      </c>
      <c r="U73" s="200">
        <v>0.96</v>
      </c>
      <c r="V73" s="200">
        <v>0.24</v>
      </c>
      <c r="W73" s="200">
        <v>0.53</v>
      </c>
      <c r="X73" s="200">
        <v>1.45</v>
      </c>
      <c r="Y73" s="200">
        <v>0</v>
      </c>
      <c r="Z73" s="200">
        <v>2.91</v>
      </c>
      <c r="AA73" s="200">
        <v>1.03</v>
      </c>
      <c r="AB73" s="200">
        <v>0</v>
      </c>
      <c r="AC73" s="200">
        <v>0.87</v>
      </c>
      <c r="AD73" s="200">
        <v>14.84</v>
      </c>
      <c r="AE73" s="200">
        <v>0</v>
      </c>
      <c r="AF73" s="200">
        <v>0</v>
      </c>
      <c r="AG73" s="200">
        <v>52.06</v>
      </c>
      <c r="AH73" s="200">
        <v>0</v>
      </c>
      <c r="AI73" s="200">
        <v>12.53</v>
      </c>
      <c r="AJ73" s="200">
        <v>0</v>
      </c>
      <c r="AK73" s="200">
        <v>19.61</v>
      </c>
      <c r="AL73" s="200">
        <v>0</v>
      </c>
      <c r="AM73" s="200">
        <v>0</v>
      </c>
      <c r="AN73" s="200">
        <v>0</v>
      </c>
      <c r="AO73" s="200">
        <v>171.3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4.51</v>
      </c>
      <c r="D74" s="200">
        <v>9.02</v>
      </c>
      <c r="E74" s="200">
        <v>0</v>
      </c>
      <c r="F74" s="200">
        <v>0</v>
      </c>
      <c r="G74" s="200">
        <v>21.86</v>
      </c>
      <c r="H74" s="200">
        <v>0</v>
      </c>
      <c r="I74" s="200">
        <v>0</v>
      </c>
      <c r="J74" s="200">
        <v>14.12</v>
      </c>
      <c r="K74" s="200">
        <v>0.35</v>
      </c>
      <c r="L74" s="200">
        <v>25.06</v>
      </c>
      <c r="M74" s="200">
        <v>1.06</v>
      </c>
      <c r="N74" s="200">
        <v>1.36</v>
      </c>
      <c r="O74" s="200">
        <v>0</v>
      </c>
      <c r="P74" s="200">
        <v>1.42</v>
      </c>
      <c r="Q74" s="200">
        <v>0.13</v>
      </c>
      <c r="R74" s="200">
        <v>0.49</v>
      </c>
      <c r="S74" s="200">
        <v>0.3</v>
      </c>
      <c r="T74" s="200">
        <v>0</v>
      </c>
      <c r="U74" s="200">
        <v>0.96</v>
      </c>
      <c r="V74" s="200">
        <v>0.24</v>
      </c>
      <c r="W74" s="200">
        <v>0.53</v>
      </c>
      <c r="X74" s="200">
        <v>1.45</v>
      </c>
      <c r="Y74" s="200">
        <v>0</v>
      </c>
      <c r="Z74" s="200">
        <v>2.91</v>
      </c>
      <c r="AA74" s="200">
        <v>1.03</v>
      </c>
      <c r="AB74" s="200">
        <v>0</v>
      </c>
      <c r="AC74" s="200">
        <v>0.87</v>
      </c>
      <c r="AD74" s="200">
        <v>14.84</v>
      </c>
      <c r="AE74" s="200">
        <v>0</v>
      </c>
      <c r="AF74" s="200">
        <v>0</v>
      </c>
      <c r="AG74" s="200">
        <v>52.06</v>
      </c>
      <c r="AH74" s="200">
        <v>0</v>
      </c>
      <c r="AI74" s="200">
        <v>12.53</v>
      </c>
      <c r="AJ74" s="200">
        <v>0</v>
      </c>
      <c r="AK74" s="200">
        <v>19.61</v>
      </c>
      <c r="AL74" s="200">
        <v>0</v>
      </c>
      <c r="AM74" s="200">
        <v>0</v>
      </c>
      <c r="AN74" s="200">
        <v>0</v>
      </c>
      <c r="AO74" s="200">
        <v>171.3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4.67</v>
      </c>
      <c r="D75" s="200">
        <v>9.02</v>
      </c>
      <c r="E75" s="200">
        <v>0</v>
      </c>
      <c r="F75" s="200">
        <v>0</v>
      </c>
      <c r="G75" s="200">
        <v>21.86</v>
      </c>
      <c r="H75" s="200">
        <v>0</v>
      </c>
      <c r="I75" s="200">
        <v>0</v>
      </c>
      <c r="J75" s="200">
        <v>14.12</v>
      </c>
      <c r="K75" s="200">
        <v>0.35</v>
      </c>
      <c r="L75" s="200">
        <v>14.43</v>
      </c>
      <c r="M75" s="200">
        <v>1.06</v>
      </c>
      <c r="N75" s="200">
        <v>1.36</v>
      </c>
      <c r="O75" s="200">
        <v>0</v>
      </c>
      <c r="P75" s="200">
        <v>1.42</v>
      </c>
      <c r="Q75" s="200">
        <v>0.13</v>
      </c>
      <c r="R75" s="200">
        <v>0.49</v>
      </c>
      <c r="S75" s="200">
        <v>0.3</v>
      </c>
      <c r="T75" s="200">
        <v>0</v>
      </c>
      <c r="U75" s="200">
        <v>0.96</v>
      </c>
      <c r="V75" s="200">
        <v>0.24</v>
      </c>
      <c r="W75" s="200">
        <v>0.53</v>
      </c>
      <c r="X75" s="200">
        <v>1.45</v>
      </c>
      <c r="Y75" s="200">
        <v>0</v>
      </c>
      <c r="Z75" s="200">
        <v>2.91</v>
      </c>
      <c r="AA75" s="200">
        <v>1.03</v>
      </c>
      <c r="AB75" s="200">
        <v>0</v>
      </c>
      <c r="AC75" s="200">
        <v>0.87</v>
      </c>
      <c r="AD75" s="200">
        <v>14.84</v>
      </c>
      <c r="AE75" s="200">
        <v>0</v>
      </c>
      <c r="AF75" s="200">
        <v>0</v>
      </c>
      <c r="AG75" s="200">
        <v>52.06</v>
      </c>
      <c r="AH75" s="200">
        <v>0</v>
      </c>
      <c r="AI75" s="200">
        <v>12.53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171.3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4.67</v>
      </c>
      <c r="D76" s="200">
        <v>9.02</v>
      </c>
      <c r="E76" s="200">
        <v>0</v>
      </c>
      <c r="F76" s="200">
        <v>0</v>
      </c>
      <c r="G76" s="200">
        <v>21.86</v>
      </c>
      <c r="H76" s="200">
        <v>0</v>
      </c>
      <c r="I76" s="200">
        <v>0</v>
      </c>
      <c r="J76" s="200">
        <v>14.12</v>
      </c>
      <c r="K76" s="200">
        <v>0.35</v>
      </c>
      <c r="L76" s="200">
        <v>14.43</v>
      </c>
      <c r="M76" s="200">
        <v>1.06</v>
      </c>
      <c r="N76" s="200">
        <v>1.36</v>
      </c>
      <c r="O76" s="200">
        <v>0</v>
      </c>
      <c r="P76" s="200">
        <v>1.42</v>
      </c>
      <c r="Q76" s="200">
        <v>0.13</v>
      </c>
      <c r="R76" s="200">
        <v>0.49</v>
      </c>
      <c r="S76" s="200">
        <v>0.3</v>
      </c>
      <c r="T76" s="200">
        <v>0</v>
      </c>
      <c r="U76" s="200">
        <v>0.96</v>
      </c>
      <c r="V76" s="200">
        <v>0.24</v>
      </c>
      <c r="W76" s="200">
        <v>0.53</v>
      </c>
      <c r="X76" s="200">
        <v>1.45</v>
      </c>
      <c r="Y76" s="200">
        <v>0</v>
      </c>
      <c r="Z76" s="200">
        <v>2.91</v>
      </c>
      <c r="AA76" s="200">
        <v>1.03</v>
      </c>
      <c r="AB76" s="200">
        <v>0</v>
      </c>
      <c r="AC76" s="200">
        <v>0.87</v>
      </c>
      <c r="AD76" s="200">
        <v>14.84</v>
      </c>
      <c r="AE76" s="200">
        <v>0</v>
      </c>
      <c r="AF76" s="200">
        <v>0</v>
      </c>
      <c r="AG76" s="200">
        <v>52.06</v>
      </c>
      <c r="AH76" s="200">
        <v>0</v>
      </c>
      <c r="AI76" s="200">
        <v>12.53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171.3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4.67</v>
      </c>
      <c r="D77" s="200">
        <v>9.02</v>
      </c>
      <c r="E77" s="200">
        <v>0</v>
      </c>
      <c r="F77" s="200">
        <v>0</v>
      </c>
      <c r="G77" s="200">
        <v>21.86</v>
      </c>
      <c r="H77" s="200">
        <v>0</v>
      </c>
      <c r="I77" s="200">
        <v>0</v>
      </c>
      <c r="J77" s="200">
        <v>14.12</v>
      </c>
      <c r="K77" s="200">
        <v>0.35</v>
      </c>
      <c r="L77" s="200">
        <v>14.43</v>
      </c>
      <c r="M77" s="200">
        <v>1.06</v>
      </c>
      <c r="N77" s="200">
        <v>1.36</v>
      </c>
      <c r="O77" s="200">
        <v>0</v>
      </c>
      <c r="P77" s="200">
        <v>1.42</v>
      </c>
      <c r="Q77" s="200">
        <v>0.13</v>
      </c>
      <c r="R77" s="200">
        <v>0.49</v>
      </c>
      <c r="S77" s="200">
        <v>0.3</v>
      </c>
      <c r="T77" s="200">
        <v>0</v>
      </c>
      <c r="U77" s="200">
        <v>0.96</v>
      </c>
      <c r="V77" s="200">
        <v>0.24</v>
      </c>
      <c r="W77" s="200">
        <v>0.53</v>
      </c>
      <c r="X77" s="200">
        <v>1.45</v>
      </c>
      <c r="Y77" s="200">
        <v>0</v>
      </c>
      <c r="Z77" s="200">
        <v>2.91</v>
      </c>
      <c r="AA77" s="200">
        <v>1.03</v>
      </c>
      <c r="AB77" s="200">
        <v>0</v>
      </c>
      <c r="AC77" s="200">
        <v>0.87</v>
      </c>
      <c r="AD77" s="200">
        <v>14.84</v>
      </c>
      <c r="AE77" s="200">
        <v>0</v>
      </c>
      <c r="AF77" s="200">
        <v>0</v>
      </c>
      <c r="AG77" s="200">
        <v>52.06</v>
      </c>
      <c r="AH77" s="200">
        <v>0</v>
      </c>
      <c r="AI77" s="200">
        <v>12.53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171.3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4.67</v>
      </c>
      <c r="D78" s="200">
        <v>9.02</v>
      </c>
      <c r="E78" s="200">
        <v>0</v>
      </c>
      <c r="F78" s="200">
        <v>0</v>
      </c>
      <c r="G78" s="200">
        <v>21.86</v>
      </c>
      <c r="H78" s="200">
        <v>0</v>
      </c>
      <c r="I78" s="200">
        <v>0</v>
      </c>
      <c r="J78" s="200">
        <v>14.12</v>
      </c>
      <c r="K78" s="200">
        <v>0.35</v>
      </c>
      <c r="L78" s="200">
        <v>14.43</v>
      </c>
      <c r="M78" s="200">
        <v>1.06</v>
      </c>
      <c r="N78" s="200">
        <v>1.36</v>
      </c>
      <c r="O78" s="200">
        <v>0</v>
      </c>
      <c r="P78" s="200">
        <v>1.42</v>
      </c>
      <c r="Q78" s="200">
        <v>0.13</v>
      </c>
      <c r="R78" s="200">
        <v>0.49</v>
      </c>
      <c r="S78" s="200">
        <v>0.3</v>
      </c>
      <c r="T78" s="200">
        <v>0</v>
      </c>
      <c r="U78" s="200">
        <v>0.96</v>
      </c>
      <c r="V78" s="200">
        <v>0.24</v>
      </c>
      <c r="W78" s="200">
        <v>0.53</v>
      </c>
      <c r="X78" s="200">
        <v>1.45</v>
      </c>
      <c r="Y78" s="200">
        <v>0</v>
      </c>
      <c r="Z78" s="200">
        <v>2.91</v>
      </c>
      <c r="AA78" s="200">
        <v>1.03</v>
      </c>
      <c r="AB78" s="200">
        <v>0</v>
      </c>
      <c r="AC78" s="200">
        <v>0.87</v>
      </c>
      <c r="AD78" s="200">
        <v>14.84</v>
      </c>
      <c r="AE78" s="200">
        <v>0</v>
      </c>
      <c r="AF78" s="200">
        <v>0</v>
      </c>
      <c r="AG78" s="200">
        <v>52.06</v>
      </c>
      <c r="AH78" s="200">
        <v>0</v>
      </c>
      <c r="AI78" s="200">
        <v>12.53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171.3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4.67</v>
      </c>
      <c r="D79" s="200">
        <v>9.02</v>
      </c>
      <c r="E79" s="200">
        <v>0</v>
      </c>
      <c r="F79" s="200">
        <v>0</v>
      </c>
      <c r="G79" s="200">
        <v>21.86</v>
      </c>
      <c r="H79" s="200">
        <v>0</v>
      </c>
      <c r="I79" s="200">
        <v>0</v>
      </c>
      <c r="J79" s="200">
        <v>14.12</v>
      </c>
      <c r="K79" s="200">
        <v>0.35</v>
      </c>
      <c r="L79" s="200">
        <v>14.43</v>
      </c>
      <c r="M79" s="200">
        <v>1.06</v>
      </c>
      <c r="N79" s="200">
        <v>1.36</v>
      </c>
      <c r="O79" s="200">
        <v>0</v>
      </c>
      <c r="P79" s="200">
        <v>1.42</v>
      </c>
      <c r="Q79" s="200">
        <v>0.13</v>
      </c>
      <c r="R79" s="200">
        <v>0.49</v>
      </c>
      <c r="S79" s="200">
        <v>0.3</v>
      </c>
      <c r="T79" s="200">
        <v>0</v>
      </c>
      <c r="U79" s="200">
        <v>0.96</v>
      </c>
      <c r="V79" s="200">
        <v>0.24</v>
      </c>
      <c r="W79" s="200">
        <v>0.53</v>
      </c>
      <c r="X79" s="200">
        <v>1.45</v>
      </c>
      <c r="Y79" s="200">
        <v>0</v>
      </c>
      <c r="Z79" s="200">
        <v>2.91</v>
      </c>
      <c r="AA79" s="200">
        <v>1.03</v>
      </c>
      <c r="AB79" s="200">
        <v>0</v>
      </c>
      <c r="AC79" s="200">
        <v>0.87</v>
      </c>
      <c r="AD79" s="200">
        <v>14.84</v>
      </c>
      <c r="AE79" s="200">
        <v>0</v>
      </c>
      <c r="AF79" s="200">
        <v>0</v>
      </c>
      <c r="AG79" s="200">
        <v>52.06</v>
      </c>
      <c r="AH79" s="200">
        <v>0</v>
      </c>
      <c r="AI79" s="200">
        <v>12.53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171.3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4.67</v>
      </c>
      <c r="D80" s="200">
        <v>9.02</v>
      </c>
      <c r="E80" s="200">
        <v>0</v>
      </c>
      <c r="F80" s="200">
        <v>0</v>
      </c>
      <c r="G80" s="200">
        <v>21.86</v>
      </c>
      <c r="H80" s="200">
        <v>0</v>
      </c>
      <c r="I80" s="200">
        <v>0</v>
      </c>
      <c r="J80" s="200">
        <v>14.12</v>
      </c>
      <c r="K80" s="200">
        <v>0.35</v>
      </c>
      <c r="L80" s="200">
        <v>14.43</v>
      </c>
      <c r="M80" s="200">
        <v>1.06</v>
      </c>
      <c r="N80" s="200">
        <v>1.36</v>
      </c>
      <c r="O80" s="200">
        <v>0</v>
      </c>
      <c r="P80" s="200">
        <v>1.42</v>
      </c>
      <c r="Q80" s="200">
        <v>0.13</v>
      </c>
      <c r="R80" s="200">
        <v>0.49</v>
      </c>
      <c r="S80" s="200">
        <v>0.3</v>
      </c>
      <c r="T80" s="200">
        <v>0</v>
      </c>
      <c r="U80" s="200">
        <v>0.96</v>
      </c>
      <c r="V80" s="200">
        <v>0.24</v>
      </c>
      <c r="W80" s="200">
        <v>0.53</v>
      </c>
      <c r="X80" s="200">
        <v>1.45</v>
      </c>
      <c r="Y80" s="200">
        <v>0</v>
      </c>
      <c r="Z80" s="200">
        <v>2.91</v>
      </c>
      <c r="AA80" s="200">
        <v>1.03</v>
      </c>
      <c r="AB80" s="200">
        <v>0</v>
      </c>
      <c r="AC80" s="200">
        <v>0.87</v>
      </c>
      <c r="AD80" s="200">
        <v>14.84</v>
      </c>
      <c r="AE80" s="200">
        <v>0</v>
      </c>
      <c r="AF80" s="200">
        <v>0</v>
      </c>
      <c r="AG80" s="200">
        <v>52.06</v>
      </c>
      <c r="AH80" s="200">
        <v>0</v>
      </c>
      <c r="AI80" s="200">
        <v>12.53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171.3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4.67</v>
      </c>
      <c r="D81" s="200">
        <v>9.02</v>
      </c>
      <c r="E81" s="200">
        <v>0</v>
      </c>
      <c r="F81" s="200">
        <v>0</v>
      </c>
      <c r="G81" s="200">
        <v>21.86</v>
      </c>
      <c r="H81" s="200">
        <v>0</v>
      </c>
      <c r="I81" s="200">
        <v>0</v>
      </c>
      <c r="J81" s="200">
        <v>14.12</v>
      </c>
      <c r="K81" s="200">
        <v>0.35</v>
      </c>
      <c r="L81" s="200">
        <v>14.43</v>
      </c>
      <c r="M81" s="200">
        <v>1.06</v>
      </c>
      <c r="N81" s="200">
        <v>1.36</v>
      </c>
      <c r="O81" s="200">
        <v>0</v>
      </c>
      <c r="P81" s="200">
        <v>1.42</v>
      </c>
      <c r="Q81" s="200">
        <v>0.13</v>
      </c>
      <c r="R81" s="200">
        <v>0.49</v>
      </c>
      <c r="S81" s="200">
        <v>0.3</v>
      </c>
      <c r="T81" s="200">
        <v>0</v>
      </c>
      <c r="U81" s="200">
        <v>0.96</v>
      </c>
      <c r="V81" s="200">
        <v>0.24</v>
      </c>
      <c r="W81" s="200">
        <v>0.53</v>
      </c>
      <c r="X81" s="200">
        <v>1.45</v>
      </c>
      <c r="Y81" s="200">
        <v>0</v>
      </c>
      <c r="Z81" s="200">
        <v>2.91</v>
      </c>
      <c r="AA81" s="200">
        <v>1.03</v>
      </c>
      <c r="AB81" s="200">
        <v>0</v>
      </c>
      <c r="AC81" s="200">
        <v>0.87</v>
      </c>
      <c r="AD81" s="200">
        <v>14.84</v>
      </c>
      <c r="AE81" s="200">
        <v>0</v>
      </c>
      <c r="AF81" s="200">
        <v>0</v>
      </c>
      <c r="AG81" s="200">
        <v>52.06</v>
      </c>
      <c r="AH81" s="200">
        <v>0</v>
      </c>
      <c r="AI81" s="200">
        <v>12.53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171.3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4.67</v>
      </c>
      <c r="D82" s="200">
        <v>9.02</v>
      </c>
      <c r="E82" s="200">
        <v>0</v>
      </c>
      <c r="F82" s="200">
        <v>0</v>
      </c>
      <c r="G82" s="200">
        <v>21.86</v>
      </c>
      <c r="H82" s="200">
        <v>0</v>
      </c>
      <c r="I82" s="200">
        <v>0</v>
      </c>
      <c r="J82" s="200">
        <v>14.12</v>
      </c>
      <c r="K82" s="200">
        <v>0.35</v>
      </c>
      <c r="L82" s="200">
        <v>14.43</v>
      </c>
      <c r="M82" s="200">
        <v>1.06</v>
      </c>
      <c r="N82" s="200">
        <v>1.36</v>
      </c>
      <c r="O82" s="200">
        <v>0</v>
      </c>
      <c r="P82" s="200">
        <v>1.42</v>
      </c>
      <c r="Q82" s="200">
        <v>0.13</v>
      </c>
      <c r="R82" s="200">
        <v>0.49</v>
      </c>
      <c r="S82" s="200">
        <v>0.3</v>
      </c>
      <c r="T82" s="200">
        <v>0</v>
      </c>
      <c r="U82" s="200">
        <v>0.96</v>
      </c>
      <c r="V82" s="200">
        <v>0.24</v>
      </c>
      <c r="W82" s="200">
        <v>0.53</v>
      </c>
      <c r="X82" s="200">
        <v>1.45</v>
      </c>
      <c r="Y82" s="200">
        <v>0</v>
      </c>
      <c r="Z82" s="200">
        <v>2.91</v>
      </c>
      <c r="AA82" s="200">
        <v>1.03</v>
      </c>
      <c r="AB82" s="200">
        <v>0</v>
      </c>
      <c r="AC82" s="200">
        <v>0.87</v>
      </c>
      <c r="AD82" s="200">
        <v>14.84</v>
      </c>
      <c r="AE82" s="200">
        <v>0</v>
      </c>
      <c r="AF82" s="200">
        <v>0</v>
      </c>
      <c r="AG82" s="200">
        <v>52.06</v>
      </c>
      <c r="AH82" s="200">
        <v>0</v>
      </c>
      <c r="AI82" s="200">
        <v>12.53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171.3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4.67</v>
      </c>
      <c r="D83" s="200">
        <v>9.02</v>
      </c>
      <c r="E83" s="200">
        <v>0</v>
      </c>
      <c r="F83" s="200">
        <v>0</v>
      </c>
      <c r="G83" s="200">
        <v>21.86</v>
      </c>
      <c r="H83" s="200">
        <v>0</v>
      </c>
      <c r="I83" s="200">
        <v>0</v>
      </c>
      <c r="J83" s="200">
        <v>14.12</v>
      </c>
      <c r="K83" s="200">
        <v>0.35</v>
      </c>
      <c r="L83" s="200">
        <v>14.43</v>
      </c>
      <c r="M83" s="200">
        <v>1.06</v>
      </c>
      <c r="N83" s="200">
        <v>1.36</v>
      </c>
      <c r="O83" s="200">
        <v>0</v>
      </c>
      <c r="P83" s="200">
        <v>1.42</v>
      </c>
      <c r="Q83" s="200">
        <v>0.13</v>
      </c>
      <c r="R83" s="200">
        <v>0.49</v>
      </c>
      <c r="S83" s="200">
        <v>0.3</v>
      </c>
      <c r="T83" s="200">
        <v>0</v>
      </c>
      <c r="U83" s="200">
        <v>0.96</v>
      </c>
      <c r="V83" s="200">
        <v>0.24</v>
      </c>
      <c r="W83" s="200">
        <v>0.53</v>
      </c>
      <c r="X83" s="200">
        <v>1.45</v>
      </c>
      <c r="Y83" s="200">
        <v>0</v>
      </c>
      <c r="Z83" s="200">
        <v>2.91</v>
      </c>
      <c r="AA83" s="200">
        <v>1.03</v>
      </c>
      <c r="AB83" s="200">
        <v>0</v>
      </c>
      <c r="AC83" s="200">
        <v>0.87</v>
      </c>
      <c r="AD83" s="200">
        <v>14.84</v>
      </c>
      <c r="AE83" s="200">
        <v>0</v>
      </c>
      <c r="AF83" s="200">
        <v>0</v>
      </c>
      <c r="AG83" s="200">
        <v>52.06</v>
      </c>
      <c r="AH83" s="200">
        <v>0</v>
      </c>
      <c r="AI83" s="200">
        <v>12.53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171.3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4.67</v>
      </c>
      <c r="D84" s="200">
        <v>9.02</v>
      </c>
      <c r="E84" s="200">
        <v>0</v>
      </c>
      <c r="F84" s="200">
        <v>0</v>
      </c>
      <c r="G84" s="200">
        <v>21.86</v>
      </c>
      <c r="H84" s="200">
        <v>0</v>
      </c>
      <c r="I84" s="200">
        <v>0</v>
      </c>
      <c r="J84" s="200">
        <v>14.12</v>
      </c>
      <c r="K84" s="200">
        <v>0.35</v>
      </c>
      <c r="L84" s="200">
        <v>14.43</v>
      </c>
      <c r="M84" s="200">
        <v>1.06</v>
      </c>
      <c r="N84" s="200">
        <v>1.36</v>
      </c>
      <c r="O84" s="200">
        <v>0</v>
      </c>
      <c r="P84" s="200">
        <v>1.42</v>
      </c>
      <c r="Q84" s="200">
        <v>0.13</v>
      </c>
      <c r="R84" s="200">
        <v>0.49</v>
      </c>
      <c r="S84" s="200">
        <v>0.3</v>
      </c>
      <c r="T84" s="200">
        <v>0</v>
      </c>
      <c r="U84" s="200">
        <v>0.96</v>
      </c>
      <c r="V84" s="200">
        <v>0.24</v>
      </c>
      <c r="W84" s="200">
        <v>0.53</v>
      </c>
      <c r="X84" s="200">
        <v>1.45</v>
      </c>
      <c r="Y84" s="200">
        <v>0</v>
      </c>
      <c r="Z84" s="200">
        <v>2.91</v>
      </c>
      <c r="AA84" s="200">
        <v>1.03</v>
      </c>
      <c r="AB84" s="200">
        <v>0</v>
      </c>
      <c r="AC84" s="200">
        <v>0.87</v>
      </c>
      <c r="AD84" s="200">
        <v>14.84</v>
      </c>
      <c r="AE84" s="200">
        <v>0</v>
      </c>
      <c r="AF84" s="200">
        <v>0</v>
      </c>
      <c r="AG84" s="200">
        <v>52.06</v>
      </c>
      <c r="AH84" s="200">
        <v>0</v>
      </c>
      <c r="AI84" s="200">
        <v>12.53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171.3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4.67</v>
      </c>
      <c r="D85" s="200">
        <v>9.02</v>
      </c>
      <c r="E85" s="200">
        <v>0</v>
      </c>
      <c r="F85" s="200">
        <v>0</v>
      </c>
      <c r="G85" s="200">
        <v>21.86</v>
      </c>
      <c r="H85" s="200">
        <v>0</v>
      </c>
      <c r="I85" s="200">
        <v>0</v>
      </c>
      <c r="J85" s="200">
        <v>14.12</v>
      </c>
      <c r="K85" s="200">
        <v>0.35</v>
      </c>
      <c r="L85" s="200">
        <v>14.42</v>
      </c>
      <c r="M85" s="200">
        <v>1.06</v>
      </c>
      <c r="N85" s="200">
        <v>1.36</v>
      </c>
      <c r="O85" s="200">
        <v>0</v>
      </c>
      <c r="P85" s="200">
        <v>1.42</v>
      </c>
      <c r="Q85" s="200">
        <v>0.13</v>
      </c>
      <c r="R85" s="200">
        <v>0.49</v>
      </c>
      <c r="S85" s="200">
        <v>0.3</v>
      </c>
      <c r="T85" s="200">
        <v>0</v>
      </c>
      <c r="U85" s="200">
        <v>0.96</v>
      </c>
      <c r="V85" s="200">
        <v>0.24</v>
      </c>
      <c r="W85" s="200">
        <v>0.53</v>
      </c>
      <c r="X85" s="200">
        <v>1.45</v>
      </c>
      <c r="Y85" s="200">
        <v>0</v>
      </c>
      <c r="Z85" s="200">
        <v>2.91</v>
      </c>
      <c r="AA85" s="200">
        <v>1.03</v>
      </c>
      <c r="AB85" s="200">
        <v>0</v>
      </c>
      <c r="AC85" s="200">
        <v>0.87</v>
      </c>
      <c r="AD85" s="200">
        <v>14.84</v>
      </c>
      <c r="AE85" s="200">
        <v>0</v>
      </c>
      <c r="AF85" s="200">
        <v>0</v>
      </c>
      <c r="AG85" s="200">
        <v>52.06</v>
      </c>
      <c r="AH85" s="200">
        <v>0</v>
      </c>
      <c r="AI85" s="200">
        <v>12.53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171.3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4.67</v>
      </c>
      <c r="D86" s="200">
        <v>9.02</v>
      </c>
      <c r="E86" s="200">
        <v>0</v>
      </c>
      <c r="F86" s="200">
        <v>0</v>
      </c>
      <c r="G86" s="200">
        <v>21.86</v>
      </c>
      <c r="H86" s="200">
        <v>0</v>
      </c>
      <c r="I86" s="200">
        <v>0</v>
      </c>
      <c r="J86" s="200">
        <v>14.12</v>
      </c>
      <c r="K86" s="200">
        <v>0.35</v>
      </c>
      <c r="L86" s="200">
        <v>14.42</v>
      </c>
      <c r="M86" s="200">
        <v>1.06</v>
      </c>
      <c r="N86" s="200">
        <v>1.36</v>
      </c>
      <c r="O86" s="200">
        <v>0</v>
      </c>
      <c r="P86" s="200">
        <v>1.42</v>
      </c>
      <c r="Q86" s="200">
        <v>0.13</v>
      </c>
      <c r="R86" s="200">
        <v>0.49</v>
      </c>
      <c r="S86" s="200">
        <v>0.3</v>
      </c>
      <c r="T86" s="200">
        <v>0</v>
      </c>
      <c r="U86" s="200">
        <v>0.96</v>
      </c>
      <c r="V86" s="200">
        <v>0.24</v>
      </c>
      <c r="W86" s="200">
        <v>0.53</v>
      </c>
      <c r="X86" s="200">
        <v>1.45</v>
      </c>
      <c r="Y86" s="200">
        <v>0</v>
      </c>
      <c r="Z86" s="200">
        <v>2.91</v>
      </c>
      <c r="AA86" s="200">
        <v>1.03</v>
      </c>
      <c r="AB86" s="200">
        <v>0</v>
      </c>
      <c r="AC86" s="200">
        <v>0.87</v>
      </c>
      <c r="AD86" s="200">
        <v>14.84</v>
      </c>
      <c r="AE86" s="200">
        <v>0</v>
      </c>
      <c r="AF86" s="200">
        <v>0</v>
      </c>
      <c r="AG86" s="200">
        <v>52.06</v>
      </c>
      <c r="AH86" s="200">
        <v>0</v>
      </c>
      <c r="AI86" s="200">
        <v>12.53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171.3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4.67</v>
      </c>
      <c r="D87" s="200">
        <v>9.02</v>
      </c>
      <c r="E87" s="200">
        <v>0</v>
      </c>
      <c r="F87" s="200">
        <v>0</v>
      </c>
      <c r="G87" s="200">
        <v>21.86</v>
      </c>
      <c r="H87" s="200">
        <v>0</v>
      </c>
      <c r="I87" s="200">
        <v>0</v>
      </c>
      <c r="J87" s="200">
        <v>14.12</v>
      </c>
      <c r="K87" s="200">
        <v>4.3899999999999997</v>
      </c>
      <c r="L87" s="200">
        <v>65.12</v>
      </c>
      <c r="M87" s="200">
        <v>1.06</v>
      </c>
      <c r="N87" s="200">
        <v>1.36</v>
      </c>
      <c r="O87" s="200">
        <v>0</v>
      </c>
      <c r="P87" s="200">
        <v>1.42</v>
      </c>
      <c r="Q87" s="200">
        <v>0.13</v>
      </c>
      <c r="R87" s="200">
        <v>0</v>
      </c>
      <c r="S87" s="200">
        <v>0.3</v>
      </c>
      <c r="T87" s="200">
        <v>0</v>
      </c>
      <c r="U87" s="200">
        <v>0.96</v>
      </c>
      <c r="V87" s="200">
        <v>0.21</v>
      </c>
      <c r="W87" s="200">
        <v>0.53</v>
      </c>
      <c r="X87" s="200">
        <v>1.45</v>
      </c>
      <c r="Y87" s="200">
        <v>0</v>
      </c>
      <c r="Z87" s="200">
        <v>2.91</v>
      </c>
      <c r="AA87" s="200">
        <v>1.04</v>
      </c>
      <c r="AB87" s="200">
        <v>0</v>
      </c>
      <c r="AC87" s="200">
        <v>0.87</v>
      </c>
      <c r="AD87" s="200">
        <v>14.84</v>
      </c>
      <c r="AE87" s="200">
        <v>0</v>
      </c>
      <c r="AF87" s="200">
        <v>0</v>
      </c>
      <c r="AG87" s="200">
        <v>52.06</v>
      </c>
      <c r="AH87" s="200">
        <v>0</v>
      </c>
      <c r="AI87" s="200">
        <v>12.53</v>
      </c>
      <c r="AJ87" s="200">
        <v>0</v>
      </c>
      <c r="AK87" s="200">
        <v>15.15</v>
      </c>
      <c r="AL87" s="200">
        <v>0</v>
      </c>
      <c r="AM87" s="200">
        <v>0</v>
      </c>
      <c r="AN87" s="200">
        <v>0</v>
      </c>
      <c r="AO87" s="200">
        <v>171.3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4.67</v>
      </c>
      <c r="D88" s="200">
        <v>9.02</v>
      </c>
      <c r="E88" s="200">
        <v>0</v>
      </c>
      <c r="F88" s="200">
        <v>0</v>
      </c>
      <c r="G88" s="200">
        <v>21.86</v>
      </c>
      <c r="H88" s="200">
        <v>0</v>
      </c>
      <c r="I88" s="200">
        <v>0</v>
      </c>
      <c r="J88" s="200">
        <v>14.12</v>
      </c>
      <c r="K88" s="200">
        <v>4.3899999999999997</v>
      </c>
      <c r="L88" s="200">
        <v>111.52</v>
      </c>
      <c r="M88" s="200">
        <v>1.06</v>
      </c>
      <c r="N88" s="200">
        <v>1.36</v>
      </c>
      <c r="O88" s="200">
        <v>0</v>
      </c>
      <c r="P88" s="200">
        <v>1.42</v>
      </c>
      <c r="Q88" s="200">
        <v>0.13</v>
      </c>
      <c r="R88" s="200">
        <v>0</v>
      </c>
      <c r="S88" s="200">
        <v>0.3</v>
      </c>
      <c r="T88" s="200">
        <v>0</v>
      </c>
      <c r="U88" s="200">
        <v>0.96</v>
      </c>
      <c r="V88" s="200">
        <v>0.21</v>
      </c>
      <c r="W88" s="200">
        <v>0.53</v>
      </c>
      <c r="X88" s="200">
        <v>1.45</v>
      </c>
      <c r="Y88" s="200">
        <v>0</v>
      </c>
      <c r="Z88" s="200">
        <v>2.91</v>
      </c>
      <c r="AA88" s="200">
        <v>1.04</v>
      </c>
      <c r="AB88" s="200">
        <v>0</v>
      </c>
      <c r="AC88" s="200">
        <v>0.87</v>
      </c>
      <c r="AD88" s="200">
        <v>14.84</v>
      </c>
      <c r="AE88" s="200">
        <v>0</v>
      </c>
      <c r="AF88" s="200">
        <v>0</v>
      </c>
      <c r="AG88" s="200">
        <v>52.06</v>
      </c>
      <c r="AH88" s="200">
        <v>0</v>
      </c>
      <c r="AI88" s="200">
        <v>12.53</v>
      </c>
      <c r="AJ88" s="200">
        <v>0</v>
      </c>
      <c r="AK88" s="200">
        <v>15.15</v>
      </c>
      <c r="AL88" s="200">
        <v>0</v>
      </c>
      <c r="AM88" s="200">
        <v>0</v>
      </c>
      <c r="AN88" s="200">
        <v>0</v>
      </c>
      <c r="AO88" s="200">
        <v>171.3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4.67</v>
      </c>
      <c r="D89" s="200">
        <v>9.02</v>
      </c>
      <c r="E89" s="200">
        <v>0</v>
      </c>
      <c r="F89" s="200">
        <v>0</v>
      </c>
      <c r="G89" s="200">
        <v>21.86</v>
      </c>
      <c r="H89" s="200">
        <v>0</v>
      </c>
      <c r="I89" s="200">
        <v>0</v>
      </c>
      <c r="J89" s="200">
        <v>14.12</v>
      </c>
      <c r="K89" s="200">
        <v>4.3899999999999997</v>
      </c>
      <c r="L89" s="200">
        <v>179.67</v>
      </c>
      <c r="M89" s="200">
        <v>1.06</v>
      </c>
      <c r="N89" s="200">
        <v>1.36</v>
      </c>
      <c r="O89" s="200">
        <v>0</v>
      </c>
      <c r="P89" s="200">
        <v>1.42</v>
      </c>
      <c r="Q89" s="200">
        <v>0.13</v>
      </c>
      <c r="R89" s="200">
        <v>0</v>
      </c>
      <c r="S89" s="200">
        <v>0.3</v>
      </c>
      <c r="T89" s="200">
        <v>0</v>
      </c>
      <c r="U89" s="200">
        <v>0.96</v>
      </c>
      <c r="V89" s="200">
        <v>0.21</v>
      </c>
      <c r="W89" s="200">
        <v>0.53</v>
      </c>
      <c r="X89" s="200">
        <v>1.45</v>
      </c>
      <c r="Y89" s="200">
        <v>0</v>
      </c>
      <c r="Z89" s="200">
        <v>2.91</v>
      </c>
      <c r="AA89" s="200">
        <v>1.04</v>
      </c>
      <c r="AB89" s="200">
        <v>0</v>
      </c>
      <c r="AC89" s="200">
        <v>0.87</v>
      </c>
      <c r="AD89" s="200">
        <v>14.84</v>
      </c>
      <c r="AE89" s="200">
        <v>0</v>
      </c>
      <c r="AF89" s="200">
        <v>0</v>
      </c>
      <c r="AG89" s="200">
        <v>52.06</v>
      </c>
      <c r="AH89" s="200">
        <v>0</v>
      </c>
      <c r="AI89" s="200">
        <v>12.53</v>
      </c>
      <c r="AJ89" s="200">
        <v>0</v>
      </c>
      <c r="AK89" s="200">
        <v>15.15</v>
      </c>
      <c r="AL89" s="200">
        <v>0</v>
      </c>
      <c r="AM89" s="200">
        <v>0</v>
      </c>
      <c r="AN89" s="200">
        <v>0</v>
      </c>
      <c r="AO89" s="200">
        <v>171.3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4.67</v>
      </c>
      <c r="D90" s="200">
        <v>9.02</v>
      </c>
      <c r="E90" s="200">
        <v>0</v>
      </c>
      <c r="F90" s="200">
        <v>0</v>
      </c>
      <c r="G90" s="200">
        <v>21.86</v>
      </c>
      <c r="H90" s="200">
        <v>0</v>
      </c>
      <c r="I90" s="200">
        <v>0</v>
      </c>
      <c r="J90" s="200">
        <v>14.12</v>
      </c>
      <c r="K90" s="200">
        <v>4.3899999999999997</v>
      </c>
      <c r="L90" s="200">
        <v>180.64</v>
      </c>
      <c r="M90" s="200">
        <v>1.06</v>
      </c>
      <c r="N90" s="200">
        <v>1.36</v>
      </c>
      <c r="O90" s="200">
        <v>0</v>
      </c>
      <c r="P90" s="200">
        <v>1.42</v>
      </c>
      <c r="Q90" s="200">
        <v>0.13</v>
      </c>
      <c r="R90" s="200">
        <v>0.48</v>
      </c>
      <c r="S90" s="200">
        <v>3.77</v>
      </c>
      <c r="T90" s="200">
        <v>0</v>
      </c>
      <c r="U90" s="200">
        <v>0.96</v>
      </c>
      <c r="V90" s="200">
        <v>0.21</v>
      </c>
      <c r="W90" s="200">
        <v>0.53</v>
      </c>
      <c r="X90" s="200">
        <v>1.45</v>
      </c>
      <c r="Y90" s="200">
        <v>0</v>
      </c>
      <c r="Z90" s="200">
        <v>2.91</v>
      </c>
      <c r="AA90" s="200">
        <v>1.04</v>
      </c>
      <c r="AB90" s="200">
        <v>0</v>
      </c>
      <c r="AC90" s="200">
        <v>0.87</v>
      </c>
      <c r="AD90" s="200">
        <v>14.84</v>
      </c>
      <c r="AE90" s="200">
        <v>0</v>
      </c>
      <c r="AF90" s="200">
        <v>0</v>
      </c>
      <c r="AG90" s="200">
        <v>52.06</v>
      </c>
      <c r="AH90" s="200">
        <v>0</v>
      </c>
      <c r="AI90" s="200">
        <v>12.53</v>
      </c>
      <c r="AJ90" s="200">
        <v>0</v>
      </c>
      <c r="AK90" s="200">
        <v>15.15</v>
      </c>
      <c r="AL90" s="200">
        <v>0</v>
      </c>
      <c r="AM90" s="200">
        <v>0</v>
      </c>
      <c r="AN90" s="200">
        <v>0</v>
      </c>
      <c r="AO90" s="200">
        <v>171.3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4.67</v>
      </c>
      <c r="D91" s="200">
        <v>9.02</v>
      </c>
      <c r="E91" s="200">
        <v>0</v>
      </c>
      <c r="F91" s="200">
        <v>0</v>
      </c>
      <c r="G91" s="200">
        <v>21.86</v>
      </c>
      <c r="H91" s="200">
        <v>0</v>
      </c>
      <c r="I91" s="200">
        <v>0</v>
      </c>
      <c r="J91" s="200">
        <v>14.12</v>
      </c>
      <c r="K91" s="200">
        <v>4.3899999999999997</v>
      </c>
      <c r="L91" s="200">
        <v>180.64</v>
      </c>
      <c r="M91" s="200">
        <v>1.06</v>
      </c>
      <c r="N91" s="200">
        <v>1.36</v>
      </c>
      <c r="O91" s="200">
        <v>0</v>
      </c>
      <c r="P91" s="200">
        <v>1.42</v>
      </c>
      <c r="Q91" s="200">
        <v>0.13</v>
      </c>
      <c r="R91" s="200">
        <v>0.48</v>
      </c>
      <c r="S91" s="200">
        <v>3.77</v>
      </c>
      <c r="T91" s="200">
        <v>0</v>
      </c>
      <c r="U91" s="200">
        <v>0.96</v>
      </c>
      <c r="V91" s="200">
        <v>0.21</v>
      </c>
      <c r="W91" s="200">
        <v>0.53</v>
      </c>
      <c r="X91" s="200">
        <v>1.49</v>
      </c>
      <c r="Y91" s="200">
        <v>0</v>
      </c>
      <c r="Z91" s="200">
        <v>2.91</v>
      </c>
      <c r="AA91" s="200">
        <v>19.97</v>
      </c>
      <c r="AB91" s="200">
        <v>0</v>
      </c>
      <c r="AC91" s="200">
        <v>0.87</v>
      </c>
      <c r="AD91" s="200">
        <v>14.84</v>
      </c>
      <c r="AE91" s="200">
        <v>0</v>
      </c>
      <c r="AF91" s="200">
        <v>0</v>
      </c>
      <c r="AG91" s="200">
        <v>52.06</v>
      </c>
      <c r="AH91" s="200">
        <v>0</v>
      </c>
      <c r="AI91" s="200">
        <v>12.53</v>
      </c>
      <c r="AJ91" s="200">
        <v>0</v>
      </c>
      <c r="AK91" s="200">
        <v>15.15</v>
      </c>
      <c r="AL91" s="200">
        <v>0</v>
      </c>
      <c r="AM91" s="200">
        <v>0</v>
      </c>
      <c r="AN91" s="200">
        <v>0</v>
      </c>
      <c r="AO91" s="200">
        <v>171.3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4.67</v>
      </c>
      <c r="D92" s="200">
        <v>9.02</v>
      </c>
      <c r="E92" s="200">
        <v>0</v>
      </c>
      <c r="F92" s="200">
        <v>0</v>
      </c>
      <c r="G92" s="200">
        <v>21.86</v>
      </c>
      <c r="H92" s="200">
        <v>0</v>
      </c>
      <c r="I92" s="200">
        <v>0</v>
      </c>
      <c r="J92" s="200">
        <v>14.12</v>
      </c>
      <c r="K92" s="200">
        <v>4.3899999999999997</v>
      </c>
      <c r="L92" s="200">
        <v>180.64</v>
      </c>
      <c r="M92" s="200">
        <v>1.06</v>
      </c>
      <c r="N92" s="200">
        <v>1.36</v>
      </c>
      <c r="O92" s="200">
        <v>0</v>
      </c>
      <c r="P92" s="200">
        <v>1.42</v>
      </c>
      <c r="Q92" s="200">
        <v>0.13</v>
      </c>
      <c r="R92" s="200">
        <v>6.27</v>
      </c>
      <c r="S92" s="200">
        <v>3.77</v>
      </c>
      <c r="T92" s="200">
        <v>0</v>
      </c>
      <c r="U92" s="200">
        <v>0.96</v>
      </c>
      <c r="V92" s="200">
        <v>0.21</v>
      </c>
      <c r="W92" s="200">
        <v>0.53</v>
      </c>
      <c r="X92" s="200">
        <v>0.26</v>
      </c>
      <c r="Y92" s="200">
        <v>0</v>
      </c>
      <c r="Z92" s="200">
        <v>29.56</v>
      </c>
      <c r="AA92" s="200">
        <v>19.97</v>
      </c>
      <c r="AB92" s="200">
        <v>0</v>
      </c>
      <c r="AC92" s="200">
        <v>0.87</v>
      </c>
      <c r="AD92" s="200">
        <v>14.84</v>
      </c>
      <c r="AE92" s="200">
        <v>0</v>
      </c>
      <c r="AF92" s="200">
        <v>0</v>
      </c>
      <c r="AG92" s="200">
        <v>52.06</v>
      </c>
      <c r="AH92" s="200">
        <v>0</v>
      </c>
      <c r="AI92" s="200">
        <v>12.53</v>
      </c>
      <c r="AJ92" s="200">
        <v>0</v>
      </c>
      <c r="AK92" s="200">
        <v>15.15</v>
      </c>
      <c r="AL92" s="200">
        <v>0</v>
      </c>
      <c r="AM92" s="200">
        <v>0</v>
      </c>
      <c r="AN92" s="200">
        <v>0</v>
      </c>
      <c r="AO92" s="200">
        <v>171.3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4.67</v>
      </c>
      <c r="D93" s="200">
        <v>9.02</v>
      </c>
      <c r="E93" s="200">
        <v>0</v>
      </c>
      <c r="F93" s="200">
        <v>0</v>
      </c>
      <c r="G93" s="200">
        <v>21.86</v>
      </c>
      <c r="H93" s="200">
        <v>0</v>
      </c>
      <c r="I93" s="200">
        <v>0</v>
      </c>
      <c r="J93" s="200">
        <v>14.12</v>
      </c>
      <c r="K93" s="200">
        <v>4.3899999999999997</v>
      </c>
      <c r="L93" s="200">
        <v>180.64</v>
      </c>
      <c r="M93" s="200">
        <v>1.06</v>
      </c>
      <c r="N93" s="200">
        <v>1.36</v>
      </c>
      <c r="O93" s="200">
        <v>0</v>
      </c>
      <c r="P93" s="200">
        <v>1.42</v>
      </c>
      <c r="Q93" s="200">
        <v>0.13</v>
      </c>
      <c r="R93" s="200">
        <v>6.27</v>
      </c>
      <c r="S93" s="200">
        <v>3.77</v>
      </c>
      <c r="T93" s="200">
        <v>0</v>
      </c>
      <c r="U93" s="200">
        <v>0.96</v>
      </c>
      <c r="V93" s="200">
        <v>0.21</v>
      </c>
      <c r="W93" s="200">
        <v>0.53</v>
      </c>
      <c r="X93" s="200">
        <v>0.26</v>
      </c>
      <c r="Y93" s="200">
        <v>0</v>
      </c>
      <c r="Z93" s="200">
        <v>29.56</v>
      </c>
      <c r="AA93" s="200">
        <v>19.97</v>
      </c>
      <c r="AB93" s="200">
        <v>0</v>
      </c>
      <c r="AC93" s="200">
        <v>0.87</v>
      </c>
      <c r="AD93" s="200">
        <v>14.84</v>
      </c>
      <c r="AE93" s="200">
        <v>0</v>
      </c>
      <c r="AF93" s="200">
        <v>0</v>
      </c>
      <c r="AG93" s="200">
        <v>52.06</v>
      </c>
      <c r="AH93" s="200">
        <v>0</v>
      </c>
      <c r="AI93" s="200">
        <v>12.53</v>
      </c>
      <c r="AJ93" s="200">
        <v>0</v>
      </c>
      <c r="AK93" s="200">
        <v>15.15</v>
      </c>
      <c r="AL93" s="200">
        <v>0</v>
      </c>
      <c r="AM93" s="200">
        <v>0</v>
      </c>
      <c r="AN93" s="200">
        <v>0</v>
      </c>
      <c r="AO93" s="200">
        <v>171.3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4.67</v>
      </c>
      <c r="D94" s="200">
        <v>9.02</v>
      </c>
      <c r="E94" s="200">
        <v>0</v>
      </c>
      <c r="F94" s="200">
        <v>0</v>
      </c>
      <c r="G94" s="200">
        <v>21.86</v>
      </c>
      <c r="H94" s="200">
        <v>0</v>
      </c>
      <c r="I94" s="200">
        <v>0</v>
      </c>
      <c r="J94" s="200">
        <v>14.12</v>
      </c>
      <c r="K94" s="200">
        <v>4.3899999999999997</v>
      </c>
      <c r="L94" s="200">
        <v>180.64</v>
      </c>
      <c r="M94" s="200">
        <v>1.06</v>
      </c>
      <c r="N94" s="200">
        <v>1.36</v>
      </c>
      <c r="O94" s="200">
        <v>0</v>
      </c>
      <c r="P94" s="200">
        <v>1.42</v>
      </c>
      <c r="Q94" s="200">
        <v>0.13</v>
      </c>
      <c r="R94" s="200">
        <v>6.27</v>
      </c>
      <c r="S94" s="200">
        <v>3.77</v>
      </c>
      <c r="T94" s="200">
        <v>0</v>
      </c>
      <c r="U94" s="200">
        <v>0.96</v>
      </c>
      <c r="V94" s="200">
        <v>0.21</v>
      </c>
      <c r="W94" s="200">
        <v>0.53</v>
      </c>
      <c r="X94" s="200">
        <v>0.26</v>
      </c>
      <c r="Y94" s="200">
        <v>0</v>
      </c>
      <c r="Z94" s="200">
        <v>29.56</v>
      </c>
      <c r="AA94" s="200">
        <v>19.97</v>
      </c>
      <c r="AB94" s="200">
        <v>0</v>
      </c>
      <c r="AC94" s="200">
        <v>0.63</v>
      </c>
      <c r="AD94" s="200">
        <v>14.84</v>
      </c>
      <c r="AE94" s="200">
        <v>0</v>
      </c>
      <c r="AF94" s="200">
        <v>0</v>
      </c>
      <c r="AG94" s="200">
        <v>52.06</v>
      </c>
      <c r="AH94" s="200">
        <v>0</v>
      </c>
      <c r="AI94" s="200">
        <v>12.53</v>
      </c>
      <c r="AJ94" s="200">
        <v>0</v>
      </c>
      <c r="AK94" s="200">
        <v>15.15</v>
      </c>
      <c r="AL94" s="200">
        <v>0</v>
      </c>
      <c r="AM94" s="200">
        <v>0</v>
      </c>
      <c r="AN94" s="200">
        <v>0</v>
      </c>
      <c r="AO94" s="200">
        <v>171.3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4.67</v>
      </c>
      <c r="D95" s="200">
        <v>9.02</v>
      </c>
      <c r="E95" s="200">
        <v>0</v>
      </c>
      <c r="F95" s="200">
        <v>0</v>
      </c>
      <c r="G95" s="200">
        <v>21.86</v>
      </c>
      <c r="H95" s="200">
        <v>0</v>
      </c>
      <c r="I95" s="200">
        <v>0</v>
      </c>
      <c r="J95" s="200">
        <v>14.12</v>
      </c>
      <c r="K95" s="200">
        <v>4.3899999999999997</v>
      </c>
      <c r="L95" s="200">
        <v>180.63</v>
      </c>
      <c r="M95" s="200">
        <v>1.06</v>
      </c>
      <c r="N95" s="200">
        <v>1.36</v>
      </c>
      <c r="O95" s="200">
        <v>0</v>
      </c>
      <c r="P95" s="200">
        <v>1.42</v>
      </c>
      <c r="Q95" s="200">
        <v>0.12</v>
      </c>
      <c r="R95" s="200">
        <v>3.67</v>
      </c>
      <c r="S95" s="200">
        <v>3.77</v>
      </c>
      <c r="T95" s="200">
        <v>0</v>
      </c>
      <c r="U95" s="200">
        <v>0.96</v>
      </c>
      <c r="V95" s="200">
        <v>0</v>
      </c>
      <c r="W95" s="200">
        <v>0.25</v>
      </c>
      <c r="X95" s="200">
        <v>6.32</v>
      </c>
      <c r="Y95" s="200">
        <v>0</v>
      </c>
      <c r="Z95" s="200">
        <v>27.69</v>
      </c>
      <c r="AA95" s="200">
        <v>19.829999999999998</v>
      </c>
      <c r="AB95" s="200">
        <v>0</v>
      </c>
      <c r="AC95" s="200">
        <v>0.63</v>
      </c>
      <c r="AD95" s="200">
        <v>14.84</v>
      </c>
      <c r="AE95" s="200">
        <v>0</v>
      </c>
      <c r="AF95" s="200">
        <v>0</v>
      </c>
      <c r="AG95" s="200">
        <v>52.06</v>
      </c>
      <c r="AH95" s="200">
        <v>0</v>
      </c>
      <c r="AI95" s="200">
        <v>12.53</v>
      </c>
      <c r="AJ95" s="200">
        <v>0</v>
      </c>
      <c r="AK95" s="200">
        <v>15.15</v>
      </c>
      <c r="AL95" s="200">
        <v>0</v>
      </c>
      <c r="AM95" s="200">
        <v>0</v>
      </c>
      <c r="AN95" s="200">
        <v>0</v>
      </c>
      <c r="AO95" s="200">
        <v>171.3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4.67</v>
      </c>
      <c r="D96" s="200">
        <v>9.02</v>
      </c>
      <c r="E96" s="200">
        <v>0</v>
      </c>
      <c r="F96" s="200">
        <v>0</v>
      </c>
      <c r="G96" s="200">
        <v>21.86</v>
      </c>
      <c r="H96" s="200">
        <v>0</v>
      </c>
      <c r="I96" s="200">
        <v>0</v>
      </c>
      <c r="J96" s="200">
        <v>14.12</v>
      </c>
      <c r="K96" s="200">
        <v>4.3899999999999997</v>
      </c>
      <c r="L96" s="200">
        <v>180.63</v>
      </c>
      <c r="M96" s="200">
        <v>1.06</v>
      </c>
      <c r="N96" s="200">
        <v>1.36</v>
      </c>
      <c r="O96" s="200">
        <v>0</v>
      </c>
      <c r="P96" s="200">
        <v>1.42</v>
      </c>
      <c r="Q96" s="200">
        <v>0.12</v>
      </c>
      <c r="R96" s="200">
        <v>6.17</v>
      </c>
      <c r="S96" s="200">
        <v>3.77</v>
      </c>
      <c r="T96" s="200">
        <v>0</v>
      </c>
      <c r="U96" s="200">
        <v>0.96</v>
      </c>
      <c r="V96" s="200">
        <v>0</v>
      </c>
      <c r="W96" s="200">
        <v>0.53</v>
      </c>
      <c r="X96" s="200">
        <v>6.32</v>
      </c>
      <c r="Y96" s="200">
        <v>0</v>
      </c>
      <c r="Z96" s="200">
        <v>29.56</v>
      </c>
      <c r="AA96" s="200">
        <v>19.97</v>
      </c>
      <c r="AB96" s="200">
        <v>0</v>
      </c>
      <c r="AC96" s="200">
        <v>0.63</v>
      </c>
      <c r="AD96" s="200">
        <v>14.84</v>
      </c>
      <c r="AE96" s="200">
        <v>0</v>
      </c>
      <c r="AF96" s="200">
        <v>0</v>
      </c>
      <c r="AG96" s="200">
        <v>52.06</v>
      </c>
      <c r="AH96" s="200">
        <v>0</v>
      </c>
      <c r="AI96" s="200">
        <v>12.53</v>
      </c>
      <c r="AJ96" s="200">
        <v>0</v>
      </c>
      <c r="AK96" s="200">
        <v>15.15</v>
      </c>
      <c r="AL96" s="200">
        <v>0</v>
      </c>
      <c r="AM96" s="200">
        <v>0</v>
      </c>
      <c r="AN96" s="200">
        <v>0</v>
      </c>
      <c r="AO96" s="200">
        <v>171.3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4.67</v>
      </c>
      <c r="D97" s="200">
        <v>9.02</v>
      </c>
      <c r="E97" s="200">
        <v>0</v>
      </c>
      <c r="F97" s="200">
        <v>0</v>
      </c>
      <c r="G97" s="200">
        <v>21.86</v>
      </c>
      <c r="H97" s="200">
        <v>0</v>
      </c>
      <c r="I97" s="200">
        <v>0</v>
      </c>
      <c r="J97" s="200">
        <v>14.12</v>
      </c>
      <c r="K97" s="200">
        <v>4.3899999999999997</v>
      </c>
      <c r="L97" s="200">
        <v>180.63</v>
      </c>
      <c r="M97" s="200">
        <v>1.06</v>
      </c>
      <c r="N97" s="200">
        <v>1.36</v>
      </c>
      <c r="O97" s="200">
        <v>0</v>
      </c>
      <c r="P97" s="200">
        <v>1.42</v>
      </c>
      <c r="Q97" s="200">
        <v>0.12</v>
      </c>
      <c r="R97" s="200">
        <v>6.27</v>
      </c>
      <c r="S97" s="200">
        <v>3.77</v>
      </c>
      <c r="T97" s="200">
        <v>0</v>
      </c>
      <c r="U97" s="200">
        <v>0.96</v>
      </c>
      <c r="V97" s="200">
        <v>0</v>
      </c>
      <c r="W97" s="200">
        <v>0.53</v>
      </c>
      <c r="X97" s="200">
        <v>6.32</v>
      </c>
      <c r="Y97" s="200">
        <v>0</v>
      </c>
      <c r="Z97" s="200">
        <v>29.56</v>
      </c>
      <c r="AA97" s="200">
        <v>19.97</v>
      </c>
      <c r="AB97" s="200">
        <v>0</v>
      </c>
      <c r="AC97" s="200">
        <v>0.63</v>
      </c>
      <c r="AD97" s="200">
        <v>14.84</v>
      </c>
      <c r="AE97" s="200">
        <v>0</v>
      </c>
      <c r="AF97" s="200">
        <v>0</v>
      </c>
      <c r="AG97" s="200">
        <v>52.06</v>
      </c>
      <c r="AH97" s="200">
        <v>0</v>
      </c>
      <c r="AI97" s="200">
        <v>12.53</v>
      </c>
      <c r="AJ97" s="200">
        <v>0</v>
      </c>
      <c r="AK97" s="200">
        <v>15.15</v>
      </c>
      <c r="AL97" s="200">
        <v>0</v>
      </c>
      <c r="AM97" s="200">
        <v>0</v>
      </c>
      <c r="AN97" s="200">
        <v>0</v>
      </c>
      <c r="AO97" s="200">
        <v>171.3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4.67</v>
      </c>
      <c r="D98" s="200">
        <v>9.02</v>
      </c>
      <c r="E98" s="200">
        <v>0</v>
      </c>
      <c r="F98" s="200">
        <v>0</v>
      </c>
      <c r="G98" s="200">
        <v>21.86</v>
      </c>
      <c r="H98" s="200">
        <v>0</v>
      </c>
      <c r="I98" s="200">
        <v>0</v>
      </c>
      <c r="J98" s="200">
        <v>14.12</v>
      </c>
      <c r="K98" s="200">
        <v>4.3899999999999997</v>
      </c>
      <c r="L98" s="200">
        <v>180.63</v>
      </c>
      <c r="M98" s="200">
        <v>1.06</v>
      </c>
      <c r="N98" s="200">
        <v>1.36</v>
      </c>
      <c r="O98" s="200">
        <v>0</v>
      </c>
      <c r="P98" s="200">
        <v>1.42</v>
      </c>
      <c r="Q98" s="200">
        <v>0.12</v>
      </c>
      <c r="R98" s="200">
        <v>0.49</v>
      </c>
      <c r="S98" s="200">
        <v>0.31</v>
      </c>
      <c r="T98" s="200">
        <v>0</v>
      </c>
      <c r="U98" s="200">
        <v>0.96</v>
      </c>
      <c r="V98" s="200">
        <v>0</v>
      </c>
      <c r="W98" s="200">
        <v>0.53</v>
      </c>
      <c r="X98" s="200">
        <v>6.32</v>
      </c>
      <c r="Y98" s="200">
        <v>0</v>
      </c>
      <c r="Z98" s="200">
        <v>2.91</v>
      </c>
      <c r="AA98" s="200">
        <v>1.04</v>
      </c>
      <c r="AB98" s="200">
        <v>0</v>
      </c>
      <c r="AC98" s="200">
        <v>0.63</v>
      </c>
      <c r="AD98" s="200">
        <v>14.84</v>
      </c>
      <c r="AE98" s="200">
        <v>0</v>
      </c>
      <c r="AF98" s="200">
        <v>0</v>
      </c>
      <c r="AG98" s="200">
        <v>52.06</v>
      </c>
      <c r="AH98" s="200">
        <v>0</v>
      </c>
      <c r="AI98" s="200">
        <v>12.53</v>
      </c>
      <c r="AJ98" s="200">
        <v>0</v>
      </c>
      <c r="AK98" s="200">
        <v>15.15</v>
      </c>
      <c r="AL98" s="200">
        <v>0</v>
      </c>
      <c r="AM98" s="200">
        <v>0</v>
      </c>
      <c r="AN98" s="200">
        <v>0</v>
      </c>
      <c r="AO98" s="200">
        <v>171.3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0.11095999999999999</v>
      </c>
      <c r="D99">
        <f t="shared" si="0"/>
        <v>0.21647999999999973</v>
      </c>
      <c r="E99">
        <f t="shared" si="0"/>
        <v>0</v>
      </c>
      <c r="F99">
        <f t="shared" si="0"/>
        <v>0</v>
      </c>
      <c r="G99">
        <f t="shared" si="0"/>
        <v>0.52463999999999911</v>
      </c>
      <c r="H99">
        <f t="shared" si="0"/>
        <v>0</v>
      </c>
      <c r="I99">
        <f t="shared" si="0"/>
        <v>0</v>
      </c>
      <c r="J99">
        <f t="shared" si="0"/>
        <v>0.3388799999999994</v>
      </c>
      <c r="K99">
        <f t="shared" si="0"/>
        <v>7.0009999999999836E-2</v>
      </c>
      <c r="L99">
        <f t="shared" si="0"/>
        <v>2.4427075000000014</v>
      </c>
      <c r="M99">
        <f t="shared" si="0"/>
        <v>2.5440000000000032E-2</v>
      </c>
      <c r="N99">
        <f t="shared" si="0"/>
        <v>3.2639999999999995E-2</v>
      </c>
      <c r="O99">
        <f t="shared" si="0"/>
        <v>0</v>
      </c>
      <c r="P99">
        <f t="shared" si="0"/>
        <v>3.4220000000000007E-2</v>
      </c>
      <c r="Q99">
        <f t="shared" si="0"/>
        <v>7.4849999999999943E-3</v>
      </c>
      <c r="R99">
        <f t="shared" si="0"/>
        <v>6.1117500000000109E-2</v>
      </c>
      <c r="S99">
        <f t="shared" si="0"/>
        <v>4.2712500000000049E-2</v>
      </c>
      <c r="T99">
        <f t="shared" si="0"/>
        <v>0</v>
      </c>
      <c r="U99">
        <f t="shared" si="0"/>
        <v>2.3039999999999967E-2</v>
      </c>
      <c r="V99">
        <f t="shared" si="0"/>
        <v>1.9889999999999922E-2</v>
      </c>
      <c r="W99">
        <f t="shared" si="0"/>
        <v>4.2837500000000028E-2</v>
      </c>
      <c r="X99">
        <f t="shared" si="0"/>
        <v>0.12928749999999983</v>
      </c>
      <c r="Y99">
        <f t="shared" si="0"/>
        <v>0</v>
      </c>
      <c r="Z99">
        <f t="shared" si="0"/>
        <v>0.43894000000000127</v>
      </c>
      <c r="AA99">
        <f t="shared" si="0"/>
        <v>0.19203249999999983</v>
      </c>
      <c r="AB99">
        <f t="shared" si="0"/>
        <v>0</v>
      </c>
      <c r="AC99">
        <f t="shared" si="0"/>
        <v>1.9499999999999986E-2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0.30071999999999954</v>
      </c>
      <c r="AJ99">
        <f t="shared" si="0"/>
        <v>0</v>
      </c>
      <c r="AK99">
        <f t="shared" si="0"/>
        <v>0.22478250000000005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4.059519999999992</v>
      </c>
      <c r="AP99">
        <f t="shared" si="0"/>
        <v>5.1679999999999983E-2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-31.329000000000001</v>
      </c>
      <c r="D28" s="82">
        <v>0</v>
      </c>
      <c r="E28" s="82">
        <v>0</v>
      </c>
      <c r="F28" s="82">
        <v>-42.670999999999999</v>
      </c>
      <c r="G28" s="82">
        <v>-74</v>
      </c>
      <c r="H28" s="76"/>
      <c r="I28" s="31">
        <v>26</v>
      </c>
      <c r="J28" s="82">
        <v>31.329000000000001</v>
      </c>
      <c r="K28" s="82">
        <v>0</v>
      </c>
      <c r="L28" s="82">
        <v>0</v>
      </c>
      <c r="M28" s="82">
        <v>0</v>
      </c>
      <c r="N28" s="82">
        <v>31.329000000000001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42.670999999999999</v>
      </c>
      <c r="AF28" s="82">
        <v>0</v>
      </c>
      <c r="AG28" s="82">
        <v>0</v>
      </c>
      <c r="AH28" s="82">
        <v>0</v>
      </c>
      <c r="AI28" s="82">
        <v>42.670999999999999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31.329000000000001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-31.329000000000001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42.670999999999999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-42.670999999999999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313.29000000000002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313.29000000000002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426.71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426.71</v>
      </c>
      <c r="DF28" s="81">
        <f t="shared" si="31"/>
        <v>74</v>
      </c>
      <c r="DG28" s="81">
        <f t="shared" si="32"/>
        <v>-31.329000000000001</v>
      </c>
      <c r="DH28" s="81">
        <f t="shared" si="33"/>
        <v>0</v>
      </c>
      <c r="DI28" s="81">
        <f t="shared" si="34"/>
        <v>0</v>
      </c>
      <c r="DJ28" s="81">
        <f t="shared" si="35"/>
        <v>-42.670999999999999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-55</v>
      </c>
      <c r="D29" s="82">
        <v>0</v>
      </c>
      <c r="E29" s="82">
        <v>0</v>
      </c>
      <c r="F29" s="82">
        <v>-134.79599999999999</v>
      </c>
      <c r="G29" s="82">
        <v>-189.79599999999999</v>
      </c>
      <c r="H29" s="76"/>
      <c r="I29" s="31">
        <v>27</v>
      </c>
      <c r="J29" s="82">
        <v>55</v>
      </c>
      <c r="K29" s="82">
        <v>0</v>
      </c>
      <c r="L29" s="82">
        <v>0</v>
      </c>
      <c r="M29" s="82">
        <v>0</v>
      </c>
      <c r="N29" s="82">
        <v>55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134.79599999999999</v>
      </c>
      <c r="AF29" s="82">
        <v>0</v>
      </c>
      <c r="AG29" s="82">
        <v>0</v>
      </c>
      <c r="AH29" s="82">
        <v>0</v>
      </c>
      <c r="AI29" s="82">
        <v>134.79599999999999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55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-55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134.79599999999999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-134.79599999999999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550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550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1347.96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1347.96</v>
      </c>
      <c r="DF29" s="81">
        <f t="shared" si="31"/>
        <v>189.79599999999999</v>
      </c>
      <c r="DG29" s="81">
        <f t="shared" si="32"/>
        <v>-55</v>
      </c>
      <c r="DH29" s="81">
        <f t="shared" si="33"/>
        <v>0</v>
      </c>
      <c r="DI29" s="81">
        <f t="shared" si="34"/>
        <v>0</v>
      </c>
      <c r="DJ29" s="81">
        <f t="shared" si="35"/>
        <v>-134.79599999999999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-40</v>
      </c>
      <c r="D30" s="82">
        <v>0</v>
      </c>
      <c r="E30" s="82">
        <v>0</v>
      </c>
      <c r="F30" s="82">
        <v>-97.082999999999998</v>
      </c>
      <c r="G30" s="82">
        <v>-137.083</v>
      </c>
      <c r="H30" s="76"/>
      <c r="I30" s="31">
        <v>28</v>
      </c>
      <c r="J30" s="82">
        <v>40</v>
      </c>
      <c r="K30" s="82">
        <v>0</v>
      </c>
      <c r="L30" s="82">
        <v>0</v>
      </c>
      <c r="M30" s="82">
        <v>0</v>
      </c>
      <c r="N30" s="82">
        <v>40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97.082999999999998</v>
      </c>
      <c r="AF30" s="82">
        <v>0</v>
      </c>
      <c r="AG30" s="82">
        <v>0</v>
      </c>
      <c r="AH30" s="82">
        <v>0</v>
      </c>
      <c r="AI30" s="82">
        <v>97.082999999999998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40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-40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97.082999999999998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-97.082999999999998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400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400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970.82999999999993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970.82999999999993</v>
      </c>
      <c r="DF30" s="81">
        <f t="shared" si="31"/>
        <v>137.083</v>
      </c>
      <c r="DG30" s="81">
        <f t="shared" si="32"/>
        <v>-40</v>
      </c>
      <c r="DH30" s="81">
        <f t="shared" si="33"/>
        <v>0</v>
      </c>
      <c r="DI30" s="81">
        <f t="shared" si="34"/>
        <v>0</v>
      </c>
      <c r="DJ30" s="81">
        <f t="shared" si="35"/>
        <v>-97.082999999999998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-57.954000000000001</v>
      </c>
      <c r="G31" s="82">
        <v>-57.954000000000001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57.954000000000001</v>
      </c>
      <c r="AF31" s="82">
        <v>0</v>
      </c>
      <c r="AG31" s="82">
        <v>0</v>
      </c>
      <c r="AH31" s="82">
        <v>0</v>
      </c>
      <c r="AI31" s="82">
        <v>57.954000000000001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57.954000000000001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-57.954000000000001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579.54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579.54</v>
      </c>
      <c r="DF31" s="81">
        <f t="shared" si="31"/>
        <v>57.954000000000001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-57.954000000000001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-37.365000000000002</v>
      </c>
      <c r="G32" s="82">
        <v>-37.365000000000002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37.365000000000002</v>
      </c>
      <c r="AF32" s="82">
        <v>0</v>
      </c>
      <c r="AG32" s="82">
        <v>0</v>
      </c>
      <c r="AH32" s="82">
        <v>0</v>
      </c>
      <c r="AI32" s="82">
        <v>37.365000000000002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37.365000000000002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-37.365000000000002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373.65000000000003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373.65000000000003</v>
      </c>
      <c r="DF32" s="81">
        <f t="shared" si="31"/>
        <v>37.365000000000002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-37.365000000000002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-20.937999999999999</v>
      </c>
      <c r="G33" s="82">
        <v>-20.937999999999999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20.937999999999999</v>
      </c>
      <c r="AF33" s="82">
        <v>0</v>
      </c>
      <c r="AG33" s="82">
        <v>0</v>
      </c>
      <c r="AH33" s="82">
        <v>0</v>
      </c>
      <c r="AI33" s="82">
        <v>20.937999999999999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20.937999999999999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-20.937999999999999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209.38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209.38</v>
      </c>
      <c r="DF33" s="81">
        <f t="shared" si="31"/>
        <v>20.937999999999999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-20.937999999999999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-20.513000000000002</v>
      </c>
      <c r="G34" s="82">
        <v>-20.513000000000002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20.513000000000002</v>
      </c>
      <c r="AF34" s="82">
        <v>0</v>
      </c>
      <c r="AG34" s="82">
        <v>0</v>
      </c>
      <c r="AH34" s="82">
        <v>0</v>
      </c>
      <c r="AI34" s="82">
        <v>20.513000000000002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20.513000000000002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-20.513000000000002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205.13000000000002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205.13000000000002</v>
      </c>
      <c r="DF34" s="81">
        <f t="shared" si="31"/>
        <v>20.513000000000002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-20.513000000000002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-32.174999999999997</v>
      </c>
      <c r="G35" s="82">
        <v>-32.174999999999997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32.174999999999997</v>
      </c>
      <c r="AF35" s="82">
        <v>0</v>
      </c>
      <c r="AG35" s="82">
        <v>0</v>
      </c>
      <c r="AH35" s="82">
        <v>0</v>
      </c>
      <c r="AI35" s="82">
        <v>32.174999999999997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32.174999999999997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-32.174999999999997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321.75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321.75</v>
      </c>
      <c r="DF35" s="81">
        <f t="shared" si="31"/>
        <v>32.174999999999997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-32.174999999999997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-1.671</v>
      </c>
      <c r="G36" s="82">
        <v>-1.671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1.671</v>
      </c>
      <c r="AF36" s="82">
        <v>0</v>
      </c>
      <c r="AG36" s="82">
        <v>0</v>
      </c>
      <c r="AH36" s="82">
        <v>0</v>
      </c>
      <c r="AI36" s="82">
        <v>1.671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1.671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-1.671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16.71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16.71</v>
      </c>
      <c r="DF36" s="81">
        <f t="shared" si="31"/>
        <v>1.671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-1.671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-17.606000000000002</v>
      </c>
      <c r="G37" s="82">
        <v>-17.606000000000002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17.606000000000002</v>
      </c>
      <c r="AF37" s="82">
        <v>0</v>
      </c>
      <c r="AG37" s="82">
        <v>0</v>
      </c>
      <c r="AH37" s="82">
        <v>0</v>
      </c>
      <c r="AI37" s="82">
        <v>17.606000000000002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17.606000000000002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-17.606000000000002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176.06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176.06</v>
      </c>
      <c r="DF37" s="81">
        <f t="shared" si="31"/>
        <v>17.606000000000002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-17.606000000000002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-45</v>
      </c>
      <c r="D38" s="82">
        <v>0</v>
      </c>
      <c r="E38" s="82">
        <v>0</v>
      </c>
      <c r="F38" s="82">
        <v>-38.636000000000003</v>
      </c>
      <c r="G38" s="82">
        <v>-83.635999999999996</v>
      </c>
      <c r="H38" s="76"/>
      <c r="I38" s="31">
        <v>36</v>
      </c>
      <c r="J38" s="82">
        <v>45</v>
      </c>
      <c r="K38" s="82">
        <v>0</v>
      </c>
      <c r="L38" s="82">
        <v>0</v>
      </c>
      <c r="M38" s="82">
        <v>0</v>
      </c>
      <c r="N38" s="82">
        <v>45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38.636000000000003</v>
      </c>
      <c r="AF38" s="82">
        <v>0</v>
      </c>
      <c r="AG38" s="82">
        <v>0</v>
      </c>
      <c r="AH38" s="82">
        <v>0</v>
      </c>
      <c r="AI38" s="82">
        <v>38.636000000000003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45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-45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38.636000000000003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-38.636000000000003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450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450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386.36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386.36</v>
      </c>
      <c r="DF38" s="81">
        <f t="shared" si="31"/>
        <v>83.635999999999996</v>
      </c>
      <c r="DG38" s="81">
        <f t="shared" si="32"/>
        <v>-45</v>
      </c>
      <c r="DH38" s="81">
        <f t="shared" si="33"/>
        <v>0</v>
      </c>
      <c r="DI38" s="81">
        <f t="shared" si="34"/>
        <v>0</v>
      </c>
      <c r="DJ38" s="81">
        <f t="shared" si="35"/>
        <v>-38.636000000000003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-70</v>
      </c>
      <c r="D39" s="82">
        <v>0</v>
      </c>
      <c r="E39" s="82">
        <v>0</v>
      </c>
      <c r="F39" s="82">
        <v>-27.721</v>
      </c>
      <c r="G39" s="82">
        <v>-97.721000000000004</v>
      </c>
      <c r="H39" s="76"/>
      <c r="I39" s="31">
        <v>37</v>
      </c>
      <c r="J39" s="82">
        <v>70</v>
      </c>
      <c r="K39" s="82">
        <v>0</v>
      </c>
      <c r="L39" s="82">
        <v>0</v>
      </c>
      <c r="M39" s="82">
        <v>0</v>
      </c>
      <c r="N39" s="82">
        <v>70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27.721</v>
      </c>
      <c r="AF39" s="82">
        <v>0</v>
      </c>
      <c r="AG39" s="82">
        <v>0</v>
      </c>
      <c r="AH39" s="82">
        <v>0</v>
      </c>
      <c r="AI39" s="82">
        <v>27.721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70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-70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27.721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-27.721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700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700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277.20999999999998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277.20999999999998</v>
      </c>
      <c r="DF39" s="81">
        <f t="shared" si="31"/>
        <v>97.721000000000004</v>
      </c>
      <c r="DG39" s="81">
        <f t="shared" si="32"/>
        <v>-70</v>
      </c>
      <c r="DH39" s="81">
        <f t="shared" si="33"/>
        <v>0</v>
      </c>
      <c r="DI39" s="81">
        <f t="shared" si="34"/>
        <v>0</v>
      </c>
      <c r="DJ39" s="81">
        <f t="shared" si="35"/>
        <v>-27.721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-48.75</v>
      </c>
      <c r="D40" s="82">
        <v>0</v>
      </c>
      <c r="E40" s="82">
        <v>0</v>
      </c>
      <c r="F40" s="82">
        <v>0</v>
      </c>
      <c r="G40" s="82">
        <v>-48.75</v>
      </c>
      <c r="H40" s="76"/>
      <c r="I40" s="31">
        <v>38</v>
      </c>
      <c r="J40" s="82">
        <v>48.75</v>
      </c>
      <c r="K40" s="82">
        <v>0</v>
      </c>
      <c r="L40" s="82">
        <v>0</v>
      </c>
      <c r="M40" s="82">
        <v>21.25</v>
      </c>
      <c r="N40" s="82">
        <v>70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-21.25</v>
      </c>
      <c r="AG40" s="82">
        <v>0</v>
      </c>
      <c r="AH40" s="82">
        <v>0</v>
      </c>
      <c r="AI40" s="82">
        <v>-21.25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48.75</v>
      </c>
      <c r="AV40" s="83">
        <f t="shared" si="13"/>
        <v>0</v>
      </c>
      <c r="AW40" s="83">
        <f t="shared" si="13"/>
        <v>0</v>
      </c>
      <c r="AX40" s="83">
        <f t="shared" si="13"/>
        <v>21.25</v>
      </c>
      <c r="AY40" s="83">
        <f t="shared" si="14"/>
        <v>-70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487.5</v>
      </c>
      <c r="CF40" s="80">
        <f t="shared" si="5"/>
        <v>0</v>
      </c>
      <c r="CG40" s="80">
        <f t="shared" si="5"/>
        <v>0</v>
      </c>
      <c r="CH40" s="80">
        <f t="shared" si="5"/>
        <v>212.5</v>
      </c>
      <c r="CI40" s="80">
        <f t="shared" si="24"/>
        <v>700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48.75</v>
      </c>
      <c r="DG40" s="81">
        <f t="shared" si="32"/>
        <v>-70</v>
      </c>
      <c r="DH40" s="81">
        <f t="shared" si="33"/>
        <v>0</v>
      </c>
      <c r="DI40" s="81">
        <f t="shared" si="34"/>
        <v>0</v>
      </c>
      <c r="DJ40" s="81">
        <f t="shared" si="35"/>
        <v>21.25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-35.250999999999998</v>
      </c>
      <c r="D41" s="82">
        <v>0</v>
      </c>
      <c r="E41" s="82">
        <v>0</v>
      </c>
      <c r="F41" s="82">
        <v>0</v>
      </c>
      <c r="G41" s="82">
        <v>-35.250999999999998</v>
      </c>
      <c r="H41" s="76"/>
      <c r="I41" s="31">
        <v>39</v>
      </c>
      <c r="J41" s="82">
        <v>35.250999999999998</v>
      </c>
      <c r="K41" s="82">
        <v>0</v>
      </c>
      <c r="L41" s="82">
        <v>0</v>
      </c>
      <c r="M41" s="82">
        <v>29.748999999999999</v>
      </c>
      <c r="N41" s="82">
        <v>65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-29.748999999999999</v>
      </c>
      <c r="AG41" s="82">
        <v>0</v>
      </c>
      <c r="AH41" s="82">
        <v>0</v>
      </c>
      <c r="AI41" s="82">
        <v>-29.748999999999999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35.250999999999998</v>
      </c>
      <c r="AV41" s="83">
        <f t="shared" si="13"/>
        <v>0</v>
      </c>
      <c r="AW41" s="83">
        <f t="shared" si="13"/>
        <v>0</v>
      </c>
      <c r="AX41" s="83">
        <f t="shared" si="13"/>
        <v>29.748999999999999</v>
      </c>
      <c r="AY41" s="83">
        <f t="shared" si="14"/>
        <v>-65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352.51</v>
      </c>
      <c r="CF41" s="80">
        <f t="shared" si="5"/>
        <v>0</v>
      </c>
      <c r="CG41" s="80">
        <f t="shared" si="5"/>
        <v>0</v>
      </c>
      <c r="CH41" s="80">
        <f t="shared" si="5"/>
        <v>297.49</v>
      </c>
      <c r="CI41" s="80">
        <f t="shared" si="24"/>
        <v>650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35.250999999999998</v>
      </c>
      <c r="DG41" s="81">
        <f t="shared" si="32"/>
        <v>-65</v>
      </c>
      <c r="DH41" s="81">
        <f t="shared" si="33"/>
        <v>0</v>
      </c>
      <c r="DI41" s="81">
        <f t="shared" si="34"/>
        <v>0</v>
      </c>
      <c r="DJ41" s="81">
        <f t="shared" si="35"/>
        <v>29.748999999999999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-32.54</v>
      </c>
      <c r="D42" s="82">
        <v>0</v>
      </c>
      <c r="E42" s="82">
        <v>0</v>
      </c>
      <c r="F42" s="82">
        <v>0</v>
      </c>
      <c r="G42" s="82">
        <v>-32.54</v>
      </c>
      <c r="H42" s="76"/>
      <c r="I42" s="31">
        <v>40</v>
      </c>
      <c r="J42" s="82">
        <v>32.54</v>
      </c>
      <c r="K42" s="82">
        <v>0</v>
      </c>
      <c r="L42" s="82">
        <v>0</v>
      </c>
      <c r="M42" s="82">
        <v>27.46</v>
      </c>
      <c r="N42" s="82">
        <v>60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-27.46</v>
      </c>
      <c r="AG42" s="82">
        <v>0</v>
      </c>
      <c r="AH42" s="82">
        <v>0</v>
      </c>
      <c r="AI42" s="82">
        <v>-27.46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32.54</v>
      </c>
      <c r="AV42" s="83">
        <f t="shared" si="13"/>
        <v>0</v>
      </c>
      <c r="AW42" s="83">
        <f t="shared" si="13"/>
        <v>0</v>
      </c>
      <c r="AX42" s="83">
        <f t="shared" si="13"/>
        <v>27.46</v>
      </c>
      <c r="AY42" s="83">
        <f t="shared" si="14"/>
        <v>-60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325.39999999999998</v>
      </c>
      <c r="CF42" s="80">
        <f t="shared" si="5"/>
        <v>0</v>
      </c>
      <c r="CG42" s="80">
        <f t="shared" si="5"/>
        <v>0</v>
      </c>
      <c r="CH42" s="80">
        <f t="shared" si="5"/>
        <v>274.60000000000002</v>
      </c>
      <c r="CI42" s="80">
        <f t="shared" si="24"/>
        <v>600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32.54</v>
      </c>
      <c r="DG42" s="81">
        <f t="shared" si="32"/>
        <v>-60</v>
      </c>
      <c r="DH42" s="81">
        <f t="shared" si="33"/>
        <v>0</v>
      </c>
      <c r="DI42" s="81">
        <f t="shared" si="34"/>
        <v>0</v>
      </c>
      <c r="DJ42" s="81">
        <f t="shared" si="35"/>
        <v>27.46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-48.808999999999997</v>
      </c>
      <c r="D43" s="82">
        <v>0</v>
      </c>
      <c r="E43" s="82">
        <v>0</v>
      </c>
      <c r="F43" s="82">
        <v>0</v>
      </c>
      <c r="G43" s="82">
        <v>-48.808999999999997</v>
      </c>
      <c r="H43" s="76"/>
      <c r="I43" s="31">
        <v>41</v>
      </c>
      <c r="J43" s="82">
        <v>48.808999999999997</v>
      </c>
      <c r="K43" s="82">
        <v>0</v>
      </c>
      <c r="L43" s="82">
        <v>0</v>
      </c>
      <c r="M43" s="82">
        <v>41.191000000000003</v>
      </c>
      <c r="N43" s="82">
        <v>90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-41.191000000000003</v>
      </c>
      <c r="AG43" s="82">
        <v>0</v>
      </c>
      <c r="AH43" s="82">
        <v>0</v>
      </c>
      <c r="AI43" s="82">
        <v>-41.191000000000003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48.808999999999997</v>
      </c>
      <c r="AV43" s="83">
        <f t="shared" si="13"/>
        <v>0</v>
      </c>
      <c r="AW43" s="83">
        <f t="shared" si="13"/>
        <v>0</v>
      </c>
      <c r="AX43" s="83">
        <f t="shared" si="13"/>
        <v>41.191000000000003</v>
      </c>
      <c r="AY43" s="83">
        <f t="shared" si="14"/>
        <v>-90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488.09</v>
      </c>
      <c r="CF43" s="80">
        <f t="shared" si="5"/>
        <v>0</v>
      </c>
      <c r="CG43" s="80">
        <f t="shared" si="5"/>
        <v>0</v>
      </c>
      <c r="CH43" s="80">
        <f t="shared" si="5"/>
        <v>411.91</v>
      </c>
      <c r="CI43" s="80">
        <f t="shared" si="24"/>
        <v>900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48.808999999999997</v>
      </c>
      <c r="DG43" s="81">
        <f t="shared" si="32"/>
        <v>-90</v>
      </c>
      <c r="DH43" s="81">
        <f t="shared" si="33"/>
        <v>0</v>
      </c>
      <c r="DI43" s="81">
        <f t="shared" si="34"/>
        <v>0</v>
      </c>
      <c r="DJ43" s="81">
        <f t="shared" si="35"/>
        <v>41.191000000000003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-51.521000000000001</v>
      </c>
      <c r="D44" s="82">
        <v>0</v>
      </c>
      <c r="E44" s="82">
        <v>0</v>
      </c>
      <c r="F44" s="82">
        <v>0</v>
      </c>
      <c r="G44" s="82">
        <v>-51.521000000000001</v>
      </c>
      <c r="H44" s="76"/>
      <c r="I44" s="31">
        <v>42</v>
      </c>
      <c r="J44" s="82">
        <v>51.521000000000001</v>
      </c>
      <c r="K44" s="82">
        <v>0</v>
      </c>
      <c r="L44" s="82">
        <v>0</v>
      </c>
      <c r="M44" s="82">
        <v>43.478999999999999</v>
      </c>
      <c r="N44" s="82">
        <v>95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-43.478999999999999</v>
      </c>
      <c r="AG44" s="82">
        <v>0</v>
      </c>
      <c r="AH44" s="82">
        <v>0</v>
      </c>
      <c r="AI44" s="82">
        <v>-43.478999999999999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51.521000000000001</v>
      </c>
      <c r="AV44" s="83">
        <f t="shared" si="13"/>
        <v>0</v>
      </c>
      <c r="AW44" s="83">
        <f t="shared" si="13"/>
        <v>0</v>
      </c>
      <c r="AX44" s="83">
        <f t="shared" si="13"/>
        <v>43.478999999999999</v>
      </c>
      <c r="AY44" s="83">
        <f t="shared" si="14"/>
        <v>-95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515.21</v>
      </c>
      <c r="CF44" s="80">
        <f t="shared" si="5"/>
        <v>0</v>
      </c>
      <c r="CG44" s="80">
        <f t="shared" si="5"/>
        <v>0</v>
      </c>
      <c r="CH44" s="80">
        <f t="shared" si="5"/>
        <v>434.78999999999996</v>
      </c>
      <c r="CI44" s="80">
        <f t="shared" si="24"/>
        <v>950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51.521000000000001</v>
      </c>
      <c r="DG44" s="81">
        <f t="shared" si="32"/>
        <v>-95</v>
      </c>
      <c r="DH44" s="81">
        <f t="shared" si="33"/>
        <v>0</v>
      </c>
      <c r="DI44" s="81">
        <f t="shared" si="34"/>
        <v>0</v>
      </c>
      <c r="DJ44" s="81">
        <f t="shared" si="35"/>
        <v>43.478999999999999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-51.521000000000001</v>
      </c>
      <c r="D45" s="82">
        <v>0</v>
      </c>
      <c r="E45" s="82">
        <v>0</v>
      </c>
      <c r="F45" s="82">
        <v>0</v>
      </c>
      <c r="G45" s="82">
        <v>-51.521000000000001</v>
      </c>
      <c r="H45" s="76"/>
      <c r="I45" s="31">
        <v>43</v>
      </c>
      <c r="J45" s="82">
        <v>51.521000000000001</v>
      </c>
      <c r="K45" s="82">
        <v>0</v>
      </c>
      <c r="L45" s="82">
        <v>0</v>
      </c>
      <c r="M45" s="82">
        <v>43.478999999999999</v>
      </c>
      <c r="N45" s="82">
        <v>95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-43.478999999999999</v>
      </c>
      <c r="AG45" s="82">
        <v>0</v>
      </c>
      <c r="AH45" s="82">
        <v>0</v>
      </c>
      <c r="AI45" s="82">
        <v>-43.478999999999999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51.521000000000001</v>
      </c>
      <c r="AV45" s="83">
        <f t="shared" si="13"/>
        <v>0</v>
      </c>
      <c r="AW45" s="83">
        <f t="shared" si="13"/>
        <v>0</v>
      </c>
      <c r="AX45" s="83">
        <f t="shared" si="13"/>
        <v>43.478999999999999</v>
      </c>
      <c r="AY45" s="83">
        <f t="shared" si="14"/>
        <v>-95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515.21</v>
      </c>
      <c r="CF45" s="80">
        <f t="shared" si="5"/>
        <v>0</v>
      </c>
      <c r="CG45" s="80">
        <f t="shared" si="5"/>
        <v>0</v>
      </c>
      <c r="CH45" s="80">
        <f t="shared" si="5"/>
        <v>434.78999999999996</v>
      </c>
      <c r="CI45" s="80">
        <f t="shared" si="24"/>
        <v>950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51.521000000000001</v>
      </c>
      <c r="DG45" s="81">
        <f t="shared" si="32"/>
        <v>-95</v>
      </c>
      <c r="DH45" s="81">
        <f t="shared" si="33"/>
        <v>0</v>
      </c>
      <c r="DI45" s="81">
        <f t="shared" si="34"/>
        <v>0</v>
      </c>
      <c r="DJ45" s="81">
        <f t="shared" si="35"/>
        <v>43.478999999999999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-18.439</v>
      </c>
      <c r="D46" s="82">
        <v>0</v>
      </c>
      <c r="E46" s="82">
        <v>0</v>
      </c>
      <c r="F46" s="82">
        <v>0</v>
      </c>
      <c r="G46" s="82">
        <v>-18.439</v>
      </c>
      <c r="H46" s="76"/>
      <c r="I46" s="31">
        <v>44</v>
      </c>
      <c r="J46" s="82">
        <v>18.439</v>
      </c>
      <c r="K46" s="82">
        <v>0</v>
      </c>
      <c r="L46" s="82">
        <v>0</v>
      </c>
      <c r="M46" s="82">
        <v>15.561</v>
      </c>
      <c r="N46" s="82">
        <v>34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-15.561</v>
      </c>
      <c r="AG46" s="82">
        <v>0</v>
      </c>
      <c r="AH46" s="82">
        <v>0</v>
      </c>
      <c r="AI46" s="82">
        <v>-15.561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18.439</v>
      </c>
      <c r="AV46" s="83">
        <f t="shared" si="13"/>
        <v>0</v>
      </c>
      <c r="AW46" s="83">
        <f t="shared" si="13"/>
        <v>0</v>
      </c>
      <c r="AX46" s="83">
        <f t="shared" si="13"/>
        <v>15.561</v>
      </c>
      <c r="AY46" s="83">
        <f t="shared" si="14"/>
        <v>-34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184.39</v>
      </c>
      <c r="CF46" s="80">
        <f t="shared" si="5"/>
        <v>0</v>
      </c>
      <c r="CG46" s="80">
        <f t="shared" si="5"/>
        <v>0</v>
      </c>
      <c r="CH46" s="80">
        <f t="shared" si="5"/>
        <v>155.61000000000001</v>
      </c>
      <c r="CI46" s="80">
        <f t="shared" si="24"/>
        <v>340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18.439</v>
      </c>
      <c r="DG46" s="81">
        <f t="shared" si="32"/>
        <v>-34</v>
      </c>
      <c r="DH46" s="81">
        <f t="shared" si="33"/>
        <v>0</v>
      </c>
      <c r="DI46" s="81">
        <f t="shared" si="34"/>
        <v>0</v>
      </c>
      <c r="DJ46" s="81">
        <f t="shared" si="35"/>
        <v>15.561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-14.179</v>
      </c>
      <c r="G75" s="82">
        <v>-14.179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14.179</v>
      </c>
      <c r="AF75" s="82">
        <v>0</v>
      </c>
      <c r="AG75" s="82">
        <v>0</v>
      </c>
      <c r="AH75" s="82">
        <v>0</v>
      </c>
      <c r="AI75" s="82">
        <v>14.179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14.179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-14.179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141.79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141.79</v>
      </c>
      <c r="DF75" s="81">
        <f t="shared" si="59"/>
        <v>14.179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-14.179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-50</v>
      </c>
      <c r="D83" s="82">
        <v>0</v>
      </c>
      <c r="E83" s="82">
        <v>0</v>
      </c>
      <c r="F83" s="82">
        <v>-34.481000000000002</v>
      </c>
      <c r="G83" s="82">
        <v>-84.480999999999995</v>
      </c>
      <c r="H83" s="76"/>
      <c r="I83" s="31">
        <v>81</v>
      </c>
      <c r="J83" s="82">
        <v>50</v>
      </c>
      <c r="K83" s="82">
        <v>0</v>
      </c>
      <c r="L83" s="82">
        <v>0</v>
      </c>
      <c r="M83" s="82">
        <v>0</v>
      </c>
      <c r="N83" s="82">
        <v>50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34.481000000000002</v>
      </c>
      <c r="AF83" s="82">
        <v>0</v>
      </c>
      <c r="AG83" s="82">
        <v>0</v>
      </c>
      <c r="AH83" s="82">
        <v>0</v>
      </c>
      <c r="AI83" s="82">
        <v>34.481000000000002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50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-50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34.481000000000002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-34.481000000000002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500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500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344.81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344.81</v>
      </c>
      <c r="DF83" s="81">
        <f t="shared" si="59"/>
        <v>84.480999999999995</v>
      </c>
      <c r="DG83" s="81">
        <f t="shared" si="60"/>
        <v>-50</v>
      </c>
      <c r="DH83" s="81">
        <f t="shared" si="61"/>
        <v>0</v>
      </c>
      <c r="DI83" s="81">
        <f t="shared" si="62"/>
        <v>0</v>
      </c>
      <c r="DJ83" s="81">
        <f t="shared" si="63"/>
        <v>-34.481000000000002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-70</v>
      </c>
      <c r="D84" s="82">
        <v>0</v>
      </c>
      <c r="E84" s="82">
        <v>0</v>
      </c>
      <c r="F84" s="82">
        <v>-75.180999999999997</v>
      </c>
      <c r="G84" s="82">
        <v>-145.18100000000001</v>
      </c>
      <c r="H84" s="76"/>
      <c r="I84" s="31">
        <v>82</v>
      </c>
      <c r="J84" s="82">
        <v>70</v>
      </c>
      <c r="K84" s="82">
        <v>0</v>
      </c>
      <c r="L84" s="82">
        <v>0</v>
      </c>
      <c r="M84" s="82">
        <v>0</v>
      </c>
      <c r="N84" s="82">
        <v>70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75.180999999999997</v>
      </c>
      <c r="AF84" s="82">
        <v>0</v>
      </c>
      <c r="AG84" s="82">
        <v>0</v>
      </c>
      <c r="AH84" s="82">
        <v>0</v>
      </c>
      <c r="AI84" s="82">
        <v>75.180999999999997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70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-70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75.180999999999997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-75.180999999999997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700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700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751.81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751.81</v>
      </c>
      <c r="DF84" s="81">
        <f t="shared" si="59"/>
        <v>145.18099999999998</v>
      </c>
      <c r="DG84" s="81">
        <f t="shared" si="60"/>
        <v>-70</v>
      </c>
      <c r="DH84" s="81">
        <f t="shared" si="61"/>
        <v>0</v>
      </c>
      <c r="DI84" s="81">
        <f t="shared" si="62"/>
        <v>0</v>
      </c>
      <c r="DJ84" s="81">
        <f t="shared" si="63"/>
        <v>-75.180999999999997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-92.849000000000004</v>
      </c>
      <c r="D85" s="82">
        <v>0</v>
      </c>
      <c r="E85" s="82">
        <v>0</v>
      </c>
      <c r="F85" s="82">
        <v>-108.151</v>
      </c>
      <c r="G85" s="82">
        <v>-201</v>
      </c>
      <c r="H85" s="76"/>
      <c r="I85" s="31">
        <v>83</v>
      </c>
      <c r="J85" s="82">
        <v>92.849000000000004</v>
      </c>
      <c r="K85" s="82">
        <v>0</v>
      </c>
      <c r="L85" s="82">
        <v>0</v>
      </c>
      <c r="M85" s="82">
        <v>0</v>
      </c>
      <c r="N85" s="82">
        <v>92.849000000000004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108.151</v>
      </c>
      <c r="AF85" s="82">
        <v>0</v>
      </c>
      <c r="AG85" s="82">
        <v>0</v>
      </c>
      <c r="AH85" s="82">
        <v>0</v>
      </c>
      <c r="AI85" s="82">
        <v>108.151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92.849000000000004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-92.849000000000004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108.151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-108.151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928.49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928.49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1081.51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1081.51</v>
      </c>
      <c r="DF85" s="81">
        <f t="shared" si="59"/>
        <v>201</v>
      </c>
      <c r="DG85" s="81">
        <f t="shared" si="60"/>
        <v>-92.849000000000004</v>
      </c>
      <c r="DH85" s="81">
        <f t="shared" si="61"/>
        <v>0</v>
      </c>
      <c r="DI85" s="81">
        <f t="shared" si="62"/>
        <v>0</v>
      </c>
      <c r="DJ85" s="81">
        <f t="shared" si="63"/>
        <v>-108.151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-77.474999999999994</v>
      </c>
      <c r="D86" s="82">
        <v>0</v>
      </c>
      <c r="E86" s="82">
        <v>0</v>
      </c>
      <c r="F86" s="82">
        <v>-105.52500000000001</v>
      </c>
      <c r="G86" s="82">
        <v>-183</v>
      </c>
      <c r="H86" s="76"/>
      <c r="I86" s="31">
        <v>84</v>
      </c>
      <c r="J86" s="82">
        <v>77.474999999999994</v>
      </c>
      <c r="K86" s="82">
        <v>0</v>
      </c>
      <c r="L86" s="82">
        <v>0</v>
      </c>
      <c r="M86" s="82">
        <v>0</v>
      </c>
      <c r="N86" s="82">
        <v>77.474999999999994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105.52500000000001</v>
      </c>
      <c r="AF86" s="82">
        <v>0</v>
      </c>
      <c r="AG86" s="82">
        <v>0</v>
      </c>
      <c r="AH86" s="82">
        <v>0</v>
      </c>
      <c r="AI86" s="82">
        <v>105.52500000000001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77.474999999999994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-77.474999999999994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105.52500000000001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-105.52500000000001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774.75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774.75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1055.25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1055.25</v>
      </c>
      <c r="DF86" s="81">
        <f t="shared" si="59"/>
        <v>183</v>
      </c>
      <c r="DG86" s="81">
        <f t="shared" si="60"/>
        <v>-77.474999999999994</v>
      </c>
      <c r="DH86" s="81">
        <f t="shared" si="61"/>
        <v>0</v>
      </c>
      <c r="DI86" s="81">
        <f t="shared" si="62"/>
        <v>0</v>
      </c>
      <c r="DJ86" s="81">
        <f t="shared" si="63"/>
        <v>-105.52500000000001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-54</v>
      </c>
      <c r="D87" s="82">
        <v>0</v>
      </c>
      <c r="E87" s="82">
        <v>0</v>
      </c>
      <c r="F87" s="82">
        <v>-104</v>
      </c>
      <c r="G87" s="82">
        <v>-158</v>
      </c>
      <c r="H87" s="76"/>
      <c r="I87" s="31">
        <v>85</v>
      </c>
      <c r="J87" s="82">
        <v>54</v>
      </c>
      <c r="K87" s="82">
        <v>0</v>
      </c>
      <c r="L87" s="82">
        <v>0</v>
      </c>
      <c r="M87" s="82">
        <v>0</v>
      </c>
      <c r="N87" s="82">
        <v>54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104</v>
      </c>
      <c r="AF87" s="82">
        <v>0</v>
      </c>
      <c r="AG87" s="82">
        <v>0</v>
      </c>
      <c r="AH87" s="82">
        <v>0</v>
      </c>
      <c r="AI87" s="82">
        <v>104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54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-54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104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-104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540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540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1040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1040</v>
      </c>
      <c r="DF87" s="81">
        <f t="shared" si="59"/>
        <v>158</v>
      </c>
      <c r="DG87" s="81">
        <f t="shared" si="60"/>
        <v>-54</v>
      </c>
      <c r="DH87" s="81">
        <f t="shared" si="61"/>
        <v>0</v>
      </c>
      <c r="DI87" s="81">
        <f t="shared" si="62"/>
        <v>0</v>
      </c>
      <c r="DJ87" s="81">
        <f t="shared" si="63"/>
        <v>-104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-48.262999999999998</v>
      </c>
      <c r="D88" s="82">
        <v>0</v>
      </c>
      <c r="E88" s="82">
        <v>0</v>
      </c>
      <c r="F88" s="82">
        <v>-65.736999999999995</v>
      </c>
      <c r="G88" s="82">
        <v>-114</v>
      </c>
      <c r="H88" s="76"/>
      <c r="I88" s="31">
        <v>86</v>
      </c>
      <c r="J88" s="82">
        <v>48.262999999999998</v>
      </c>
      <c r="K88" s="82">
        <v>0</v>
      </c>
      <c r="L88" s="82">
        <v>0</v>
      </c>
      <c r="M88" s="82">
        <v>0</v>
      </c>
      <c r="N88" s="82">
        <v>48.262999999999998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65.736999999999995</v>
      </c>
      <c r="AF88" s="82">
        <v>0</v>
      </c>
      <c r="AG88" s="82">
        <v>0</v>
      </c>
      <c r="AH88" s="82">
        <v>0</v>
      </c>
      <c r="AI88" s="82">
        <v>65.736999999999995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48.262999999999998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-48.262999999999998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65.736999999999995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-65.736999999999995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482.63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482.63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657.36999999999989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657.36999999999989</v>
      </c>
      <c r="DF88" s="81">
        <f t="shared" si="59"/>
        <v>114</v>
      </c>
      <c r="DG88" s="81">
        <f t="shared" si="60"/>
        <v>-48.262999999999998</v>
      </c>
      <c r="DH88" s="81">
        <f t="shared" si="61"/>
        <v>0</v>
      </c>
      <c r="DI88" s="81">
        <f t="shared" si="62"/>
        <v>0</v>
      </c>
      <c r="DJ88" s="81">
        <f t="shared" si="63"/>
        <v>-65.736999999999995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-52.899000000000001</v>
      </c>
      <c r="D89" s="82">
        <v>0</v>
      </c>
      <c r="E89" s="82">
        <v>0</v>
      </c>
      <c r="F89" s="82">
        <v>-28.100999999999999</v>
      </c>
      <c r="G89" s="82">
        <v>-81</v>
      </c>
      <c r="H89" s="76"/>
      <c r="I89" s="31">
        <v>87</v>
      </c>
      <c r="J89" s="82">
        <v>52.899000000000001</v>
      </c>
      <c r="K89" s="82">
        <v>0</v>
      </c>
      <c r="L89" s="82">
        <v>0</v>
      </c>
      <c r="M89" s="82">
        <v>0</v>
      </c>
      <c r="N89" s="82">
        <v>52.899000000000001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28.100999999999999</v>
      </c>
      <c r="AF89" s="82">
        <v>0</v>
      </c>
      <c r="AG89" s="82">
        <v>0</v>
      </c>
      <c r="AH89" s="82">
        <v>0</v>
      </c>
      <c r="AI89" s="82">
        <v>28.100999999999999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52.899000000000001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-52.899000000000001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28.100999999999999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-28.100999999999999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528.99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528.99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281.01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281.01</v>
      </c>
      <c r="DF89" s="81">
        <f t="shared" si="59"/>
        <v>81</v>
      </c>
      <c r="DG89" s="81">
        <f t="shared" si="60"/>
        <v>-52.899000000000001</v>
      </c>
      <c r="DH89" s="81">
        <f t="shared" si="61"/>
        <v>0</v>
      </c>
      <c r="DI89" s="81">
        <f t="shared" si="62"/>
        <v>0</v>
      </c>
      <c r="DJ89" s="81">
        <f t="shared" si="63"/>
        <v>-28.100999999999999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-56</v>
      </c>
      <c r="D90" s="82">
        <v>0</v>
      </c>
      <c r="E90" s="82">
        <v>0</v>
      </c>
      <c r="F90" s="82">
        <v>-7.1420000000000003</v>
      </c>
      <c r="G90" s="82">
        <v>-63.142000000000003</v>
      </c>
      <c r="H90" s="76"/>
      <c r="I90" s="31">
        <v>88</v>
      </c>
      <c r="J90" s="82">
        <v>56</v>
      </c>
      <c r="K90" s="82">
        <v>0</v>
      </c>
      <c r="L90" s="82">
        <v>0</v>
      </c>
      <c r="M90" s="82">
        <v>0</v>
      </c>
      <c r="N90" s="82">
        <v>56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7.1420000000000003</v>
      </c>
      <c r="AF90" s="82">
        <v>0</v>
      </c>
      <c r="AG90" s="82">
        <v>0</v>
      </c>
      <c r="AH90" s="82">
        <v>0</v>
      </c>
      <c r="AI90" s="82">
        <v>7.1420000000000003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56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-56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7.1420000000000003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-7.1420000000000003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560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560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71.42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71.42</v>
      </c>
      <c r="DF90" s="81">
        <f t="shared" si="59"/>
        <v>63.142000000000003</v>
      </c>
      <c r="DG90" s="81">
        <f t="shared" si="60"/>
        <v>-56</v>
      </c>
      <c r="DH90" s="81">
        <f t="shared" si="61"/>
        <v>0</v>
      </c>
      <c r="DI90" s="81">
        <f t="shared" si="62"/>
        <v>0</v>
      </c>
      <c r="DJ90" s="81">
        <f t="shared" si="63"/>
        <v>-7.1420000000000003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-7.1970000000000001</v>
      </c>
      <c r="D91" s="82">
        <v>0</v>
      </c>
      <c r="E91" s="82">
        <v>0</v>
      </c>
      <c r="F91" s="82">
        <v>-9.8030000000000008</v>
      </c>
      <c r="G91" s="82">
        <v>-17</v>
      </c>
      <c r="H91" s="76"/>
      <c r="I91" s="31">
        <v>89</v>
      </c>
      <c r="J91" s="82">
        <v>7.1970000000000001</v>
      </c>
      <c r="K91" s="82">
        <v>0</v>
      </c>
      <c r="L91" s="82">
        <v>0</v>
      </c>
      <c r="M91" s="82">
        <v>0</v>
      </c>
      <c r="N91" s="82">
        <v>7.1970000000000001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9.8030000000000008</v>
      </c>
      <c r="AF91" s="82">
        <v>0</v>
      </c>
      <c r="AG91" s="82">
        <v>0</v>
      </c>
      <c r="AH91" s="82">
        <v>0</v>
      </c>
      <c r="AI91" s="82">
        <v>9.8030000000000008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7.1970000000000001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-7.1970000000000001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9.8030000000000008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-9.8030000000000008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71.97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71.97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98.03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98.03</v>
      </c>
      <c r="DF91" s="81">
        <f t="shared" si="59"/>
        <v>17</v>
      </c>
      <c r="DG91" s="81">
        <f t="shared" si="60"/>
        <v>-7.1970000000000001</v>
      </c>
      <c r="DH91" s="81">
        <f t="shared" si="61"/>
        <v>0</v>
      </c>
      <c r="DI91" s="81">
        <f t="shared" si="62"/>
        <v>0</v>
      </c>
      <c r="DJ91" s="81">
        <f t="shared" si="63"/>
        <v>-9.8030000000000008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0.25921075000000005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5.5542250000000001E-2</v>
      </c>
      <c r="AY99" s="87">
        <f t="shared" si="65"/>
        <v>-0.314753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0.27035725000000005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-0.27035725000000005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0.25921074999999993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5.5542250000000001E-2</v>
      </c>
      <c r="CI99" s="89">
        <f t="shared" si="70"/>
        <v>0.31475299999999995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0.27035725000000005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0.27035725000000005</v>
      </c>
      <c r="DE99" s="86"/>
      <c r="DF99" s="81">
        <f t="shared" si="59"/>
        <v>0.52956800000000004</v>
      </c>
      <c r="DG99" s="81">
        <f t="shared" si="60"/>
        <v>-0.314753</v>
      </c>
      <c r="DH99" s="81">
        <f t="shared" si="61"/>
        <v>0</v>
      </c>
      <c r="DI99" s="81">
        <f t="shared" si="62"/>
        <v>0</v>
      </c>
      <c r="DJ99" s="81">
        <f t="shared" si="63"/>
        <v>-0.21481500000000003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6" t="s">
        <v>44</v>
      </c>
      <c r="B1" s="168" t="s">
        <v>475</v>
      </c>
      <c r="C1" s="173">
        <f ca="1">INDIRECT("Allocation!B" &amp; $V$6)</f>
        <v>74.599999999999994</v>
      </c>
      <c r="D1" s="173">
        <f ca="1">INDIRECT("Allocation!C" &amp; $V$6)</f>
        <v>24.030000000000005</v>
      </c>
      <c r="E1" s="173">
        <f ca="1">INDIRECT("Allocation!D" &amp; $V$6)</f>
        <v>1.37</v>
      </c>
      <c r="F1" s="173">
        <f ca="1">INDIRECT("Allocation!E" &amp; $V$6)</f>
        <v>0</v>
      </c>
      <c r="G1" s="168" t="s">
        <v>480</v>
      </c>
      <c r="H1" s="168" t="s">
        <v>476</v>
      </c>
      <c r="I1" s="238" t="s">
        <v>325</v>
      </c>
      <c r="J1" s="239"/>
      <c r="K1" s="239"/>
      <c r="L1" s="239"/>
      <c r="M1" s="240"/>
      <c r="N1" s="239" t="s">
        <v>477</v>
      </c>
      <c r="O1" s="239"/>
      <c r="P1" s="239"/>
      <c r="Q1" s="239"/>
      <c r="R1" s="240"/>
      <c r="W1" s="46"/>
      <c r="X1" s="46">
        <v>1</v>
      </c>
    </row>
    <row r="2" spans="1:24" ht="15.75" thickBot="1">
      <c r="A2" s="237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679.49316799999997</v>
      </c>
      <c r="C3" s="175">
        <f ca="1">$B3*C$1/100</f>
        <v>506.90190332799995</v>
      </c>
      <c r="D3" s="176">
        <f t="shared" ref="D3:F18" ca="1" si="0">$B3*D$1/100</f>
        <v>163.28220827040002</v>
      </c>
      <c r="E3" s="176">
        <f t="shared" ca="1" si="0"/>
        <v>9.3090564016000013</v>
      </c>
      <c r="F3" s="177">
        <f t="shared" ca="1" si="0"/>
        <v>0</v>
      </c>
      <c r="G3" s="174">
        <f t="shared" ref="G3:G66" ca="1" si="1">INDIRECT("ISGS_exbus!" &amp; $V$3 &amp; X3)</f>
        <v>374.11</v>
      </c>
      <c r="H3" s="174">
        <f t="shared" ref="H3:H66" ca="1" si="2">INDIRECT("ISGS_Delhi_pp!" &amp; $V$3 &amp; X3)</f>
        <v>360.11828600000001</v>
      </c>
      <c r="I3" s="178">
        <f ca="1">INDIRECT("BRPL_EOD!" &amp; $V$3 &amp; X3)</f>
        <v>269.52999999999997</v>
      </c>
      <c r="J3" s="176">
        <f ca="1">INDIRECT("BYPL_EOD!" &amp; $V$3 &amp; X3)</f>
        <v>85.67</v>
      </c>
      <c r="K3" s="176">
        <f ca="1">INDIRECT("TPDDL_EOD!" &amp; $V$3 &amp; X3)</f>
        <v>4.92</v>
      </c>
      <c r="L3" s="176">
        <f ca="1">INDIRECT("NDMC_EOD!" &amp; $V$3 &amp; X3)</f>
        <v>0</v>
      </c>
      <c r="M3" s="177">
        <f ca="1">SUM(I3:L3)</f>
        <v>360.12</v>
      </c>
      <c r="N3" s="175">
        <f ca="1">INDIRECT("BRPL_ISGS_exbus!" &amp; $V$3 &amp; X3)</f>
        <v>269.52871716533377</v>
      </c>
      <c r="O3" s="176">
        <f ca="1">INDIRECT("BYPL_ISGS_exbus!" &amp; $V$3 &amp; X3)</f>
        <v>85.669592251527277</v>
      </c>
      <c r="P3" s="176">
        <f ca="1">INDIRECT("TPDDL_ISGS_exbus!" &amp; $V$3 &amp; X3)</f>
        <v>4.9199765831389541</v>
      </c>
      <c r="Q3" s="176">
        <f ca="1">INDIRECT("NDMC_ISGS_exbus!" &amp; $V$3 &amp; X3)</f>
        <v>0</v>
      </c>
      <c r="R3" s="177">
        <f ca="1">SUM(N3:Q3)</f>
        <v>360.11828600000001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679.49316799999997</v>
      </c>
      <c r="C4" s="179">
        <f t="shared" ref="C4:F35" ca="1" si="4">$B4*C$1/100</f>
        <v>506.90190332799995</v>
      </c>
      <c r="D4" s="180">
        <f t="shared" ca="1" si="0"/>
        <v>163.28220827040002</v>
      </c>
      <c r="E4" s="180">
        <f t="shared" ca="1" si="0"/>
        <v>9.3090564016000013</v>
      </c>
      <c r="F4" s="181">
        <f t="shared" ca="1" si="0"/>
        <v>0</v>
      </c>
      <c r="G4" s="182">
        <f t="shared" ca="1" si="1"/>
        <v>374.11</v>
      </c>
      <c r="H4" s="182">
        <f t="shared" ca="1" si="2"/>
        <v>360.11828600000001</v>
      </c>
      <c r="I4" s="183">
        <f t="shared" ref="I4:I67" ca="1" si="5">INDIRECT("BRPL_EOD!" &amp; $V$3 &amp; X4)</f>
        <v>269.52999999999997</v>
      </c>
      <c r="J4" s="180">
        <f t="shared" ref="J4:J67" ca="1" si="6">INDIRECT("BYPL_EOD!" &amp; $V$3 &amp; X4)</f>
        <v>85.67</v>
      </c>
      <c r="K4" s="180">
        <f t="shared" ref="K4:K67" ca="1" si="7">INDIRECT("TPDDL_EOD!" &amp; $V$3 &amp; X4)</f>
        <v>4.92</v>
      </c>
      <c r="L4" s="180">
        <f t="shared" ref="L4:L67" ca="1" si="8">INDIRECT("NDMC_EOD!" &amp; $V$3 &amp; X4)</f>
        <v>0</v>
      </c>
      <c r="M4" s="181">
        <f t="shared" ref="M4:M67" ca="1" si="9">SUM(I4:L4)</f>
        <v>360.12</v>
      </c>
      <c r="N4" s="179">
        <f t="shared" ref="N4:N67" ca="1" si="10">INDIRECT("BRPL_ISGS_exbus!" &amp; $V$3 &amp; X4)</f>
        <v>269.52871716533377</v>
      </c>
      <c r="O4" s="180">
        <f t="shared" ref="O4:O67" ca="1" si="11">INDIRECT("BYPL_ISGS_exbus!" &amp; $V$3 &amp; X4)</f>
        <v>85.669592251527277</v>
      </c>
      <c r="P4" s="180">
        <f t="shared" ref="P4:P67" ca="1" si="12">INDIRECT("TPDDL_ISGS_exbus!" &amp; $V$3 &amp; X4)</f>
        <v>4.9199765831389541</v>
      </c>
      <c r="Q4" s="180">
        <f t="shared" ref="Q4:Q67" ca="1" si="13">INDIRECT("NDMC_ISGS_exbus!" &amp; $V$3 &amp; X4)</f>
        <v>0</v>
      </c>
      <c r="R4" s="181">
        <f t="shared" ref="R4:R67" ca="1" si="14">SUM(N4:Q4)</f>
        <v>360.11828600000001</v>
      </c>
      <c r="W4" s="46"/>
      <c r="X4" s="46">
        <v>4</v>
      </c>
    </row>
    <row r="5" spans="1:24">
      <c r="A5" s="61" t="s">
        <v>47</v>
      </c>
      <c r="B5" s="174">
        <f t="shared" ca="1" si="3"/>
        <v>679.49316799999997</v>
      </c>
      <c r="C5" s="179">
        <f t="shared" ca="1" si="4"/>
        <v>506.90190332799995</v>
      </c>
      <c r="D5" s="180">
        <f t="shared" ca="1" si="0"/>
        <v>163.28220827040002</v>
      </c>
      <c r="E5" s="180">
        <f t="shared" ca="1" si="0"/>
        <v>9.3090564016000013</v>
      </c>
      <c r="F5" s="181">
        <f t="shared" ca="1" si="0"/>
        <v>0</v>
      </c>
      <c r="G5" s="182">
        <f t="shared" ca="1" si="1"/>
        <v>374.11</v>
      </c>
      <c r="H5" s="182">
        <f t="shared" ca="1" si="2"/>
        <v>360.11828600000001</v>
      </c>
      <c r="I5" s="183">
        <f t="shared" ca="1" si="5"/>
        <v>269.52999999999997</v>
      </c>
      <c r="J5" s="180">
        <f t="shared" ca="1" si="6"/>
        <v>85.67</v>
      </c>
      <c r="K5" s="180">
        <f t="shared" ca="1" si="7"/>
        <v>4.92</v>
      </c>
      <c r="L5" s="180">
        <f t="shared" ca="1" si="8"/>
        <v>0</v>
      </c>
      <c r="M5" s="181">
        <f t="shared" ca="1" si="9"/>
        <v>360.12</v>
      </c>
      <c r="N5" s="179">
        <f t="shared" ca="1" si="10"/>
        <v>269.52871716533377</v>
      </c>
      <c r="O5" s="180">
        <f t="shared" ca="1" si="11"/>
        <v>85.669592251527277</v>
      </c>
      <c r="P5" s="180">
        <f t="shared" ca="1" si="12"/>
        <v>4.9199765831389541</v>
      </c>
      <c r="Q5" s="180">
        <f t="shared" ca="1" si="13"/>
        <v>0</v>
      </c>
      <c r="R5" s="181">
        <f t="shared" ca="1" si="14"/>
        <v>360.11828600000001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679.49316799999997</v>
      </c>
      <c r="C6" s="179">
        <f t="shared" ca="1" si="4"/>
        <v>506.90190332799995</v>
      </c>
      <c r="D6" s="180">
        <f t="shared" ca="1" si="0"/>
        <v>163.28220827040002</v>
      </c>
      <c r="E6" s="180">
        <f t="shared" ca="1" si="0"/>
        <v>9.3090564016000013</v>
      </c>
      <c r="F6" s="181">
        <f t="shared" ca="1" si="0"/>
        <v>0</v>
      </c>
      <c r="G6" s="182">
        <f t="shared" ca="1" si="1"/>
        <v>374.11</v>
      </c>
      <c r="H6" s="182">
        <f t="shared" ca="1" si="2"/>
        <v>360.11828600000001</v>
      </c>
      <c r="I6" s="183">
        <f t="shared" ca="1" si="5"/>
        <v>269.52999999999997</v>
      </c>
      <c r="J6" s="180">
        <f t="shared" ca="1" si="6"/>
        <v>85.67</v>
      </c>
      <c r="K6" s="180">
        <f t="shared" ca="1" si="7"/>
        <v>4.92</v>
      </c>
      <c r="L6" s="180">
        <f t="shared" ca="1" si="8"/>
        <v>0</v>
      </c>
      <c r="M6" s="181">
        <f t="shared" ca="1" si="9"/>
        <v>360.12</v>
      </c>
      <c r="N6" s="179">
        <f t="shared" ca="1" si="10"/>
        <v>269.52871716533377</v>
      </c>
      <c r="O6" s="180">
        <f t="shared" ca="1" si="11"/>
        <v>85.669592251527277</v>
      </c>
      <c r="P6" s="180">
        <f t="shared" ca="1" si="12"/>
        <v>4.9199765831389541</v>
      </c>
      <c r="Q6" s="180">
        <f t="shared" ca="1" si="13"/>
        <v>0</v>
      </c>
      <c r="R6" s="181">
        <f t="shared" ca="1" si="14"/>
        <v>360.11828600000001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679.49316799999997</v>
      </c>
      <c r="C7" s="179">
        <f t="shared" ca="1" si="4"/>
        <v>506.90190332799995</v>
      </c>
      <c r="D7" s="180">
        <f t="shared" ca="1" si="0"/>
        <v>163.28220827040002</v>
      </c>
      <c r="E7" s="180">
        <f t="shared" ca="1" si="0"/>
        <v>9.3090564016000013</v>
      </c>
      <c r="F7" s="181">
        <f t="shared" ca="1" si="0"/>
        <v>0</v>
      </c>
      <c r="G7" s="182">
        <f t="shared" ca="1" si="1"/>
        <v>374.11</v>
      </c>
      <c r="H7" s="182">
        <f t="shared" ca="1" si="2"/>
        <v>360.11828600000001</v>
      </c>
      <c r="I7" s="183">
        <f t="shared" ca="1" si="5"/>
        <v>269.52999999999997</v>
      </c>
      <c r="J7" s="180">
        <f t="shared" ca="1" si="6"/>
        <v>85.67</v>
      </c>
      <c r="K7" s="180">
        <f t="shared" ca="1" si="7"/>
        <v>4.92</v>
      </c>
      <c r="L7" s="180">
        <f t="shared" ca="1" si="8"/>
        <v>0</v>
      </c>
      <c r="M7" s="181">
        <f t="shared" ca="1" si="9"/>
        <v>360.12</v>
      </c>
      <c r="N7" s="179">
        <f t="shared" ca="1" si="10"/>
        <v>269.52871716533377</v>
      </c>
      <c r="O7" s="180">
        <f t="shared" ca="1" si="11"/>
        <v>85.669592251527277</v>
      </c>
      <c r="P7" s="180">
        <f t="shared" ca="1" si="12"/>
        <v>4.9199765831389541</v>
      </c>
      <c r="Q7" s="180">
        <f t="shared" ca="1" si="13"/>
        <v>0</v>
      </c>
      <c r="R7" s="181">
        <f t="shared" ca="1" si="14"/>
        <v>360.11828600000001</v>
      </c>
      <c r="W7" s="46"/>
      <c r="X7" s="46">
        <v>7</v>
      </c>
    </row>
    <row r="8" spans="1:24">
      <c r="A8" s="61" t="s">
        <v>50</v>
      </c>
      <c r="B8" s="174">
        <f t="shared" ca="1" si="3"/>
        <v>679.49316799999997</v>
      </c>
      <c r="C8" s="179">
        <f t="shared" ca="1" si="4"/>
        <v>506.90190332799995</v>
      </c>
      <c r="D8" s="180">
        <f t="shared" ca="1" si="0"/>
        <v>163.28220827040002</v>
      </c>
      <c r="E8" s="180">
        <f t="shared" ca="1" si="0"/>
        <v>9.3090564016000013</v>
      </c>
      <c r="F8" s="181">
        <f t="shared" ca="1" si="0"/>
        <v>0</v>
      </c>
      <c r="G8" s="182">
        <f t="shared" ca="1" si="1"/>
        <v>374.11</v>
      </c>
      <c r="H8" s="182">
        <f t="shared" ca="1" si="2"/>
        <v>360.11828600000001</v>
      </c>
      <c r="I8" s="183">
        <f t="shared" ca="1" si="5"/>
        <v>269.52999999999997</v>
      </c>
      <c r="J8" s="180">
        <f t="shared" ca="1" si="6"/>
        <v>85.67</v>
      </c>
      <c r="K8" s="180">
        <f t="shared" ca="1" si="7"/>
        <v>4.92</v>
      </c>
      <c r="L8" s="180">
        <f t="shared" ca="1" si="8"/>
        <v>0</v>
      </c>
      <c r="M8" s="181">
        <f t="shared" ca="1" si="9"/>
        <v>360.12</v>
      </c>
      <c r="N8" s="179">
        <f t="shared" ca="1" si="10"/>
        <v>269.52871716533377</v>
      </c>
      <c r="O8" s="180">
        <f t="shared" ca="1" si="11"/>
        <v>85.669592251527277</v>
      </c>
      <c r="P8" s="180">
        <f t="shared" ca="1" si="12"/>
        <v>4.9199765831389541</v>
      </c>
      <c r="Q8" s="180">
        <f t="shared" ca="1" si="13"/>
        <v>0</v>
      </c>
      <c r="R8" s="181">
        <f t="shared" ca="1" si="14"/>
        <v>360.11828600000001</v>
      </c>
      <c r="W8" s="46"/>
      <c r="X8" s="46">
        <v>8</v>
      </c>
    </row>
    <row r="9" spans="1:24">
      <c r="A9" s="61" t="s">
        <v>51</v>
      </c>
      <c r="B9" s="174">
        <f t="shared" ca="1" si="3"/>
        <v>679.49316799999997</v>
      </c>
      <c r="C9" s="179">
        <f t="shared" ca="1" si="4"/>
        <v>506.90190332799995</v>
      </c>
      <c r="D9" s="180">
        <f t="shared" ca="1" si="0"/>
        <v>163.28220827040002</v>
      </c>
      <c r="E9" s="180">
        <f t="shared" ca="1" si="0"/>
        <v>9.3090564016000013</v>
      </c>
      <c r="F9" s="181">
        <f t="shared" ca="1" si="0"/>
        <v>0</v>
      </c>
      <c r="G9" s="182">
        <f t="shared" ca="1" si="1"/>
        <v>374.11</v>
      </c>
      <c r="H9" s="182">
        <f t="shared" ca="1" si="2"/>
        <v>360.11828600000001</v>
      </c>
      <c r="I9" s="183">
        <f t="shared" ca="1" si="5"/>
        <v>269.52999999999997</v>
      </c>
      <c r="J9" s="180">
        <f t="shared" ca="1" si="6"/>
        <v>85.67</v>
      </c>
      <c r="K9" s="180">
        <f t="shared" ca="1" si="7"/>
        <v>4.92</v>
      </c>
      <c r="L9" s="180">
        <f t="shared" ca="1" si="8"/>
        <v>0</v>
      </c>
      <c r="M9" s="181">
        <f t="shared" ca="1" si="9"/>
        <v>360.12</v>
      </c>
      <c r="N9" s="179">
        <f t="shared" ca="1" si="10"/>
        <v>269.52871716533377</v>
      </c>
      <c r="O9" s="180">
        <f t="shared" ca="1" si="11"/>
        <v>85.669592251527277</v>
      </c>
      <c r="P9" s="180">
        <f t="shared" ca="1" si="12"/>
        <v>4.9199765831389541</v>
      </c>
      <c r="Q9" s="180">
        <f t="shared" ca="1" si="13"/>
        <v>0</v>
      </c>
      <c r="R9" s="181">
        <f t="shared" ca="1" si="14"/>
        <v>360.11828600000001</v>
      </c>
      <c r="W9" s="46"/>
      <c r="X9" s="46">
        <v>9</v>
      </c>
    </row>
    <row r="10" spans="1:24">
      <c r="A10" s="61" t="s">
        <v>52</v>
      </c>
      <c r="B10" s="174">
        <f t="shared" ca="1" si="3"/>
        <v>679.49316799999997</v>
      </c>
      <c r="C10" s="179">
        <f t="shared" ca="1" si="4"/>
        <v>506.90190332799995</v>
      </c>
      <c r="D10" s="180">
        <f t="shared" ca="1" si="0"/>
        <v>163.28220827040002</v>
      </c>
      <c r="E10" s="180">
        <f t="shared" ca="1" si="0"/>
        <v>9.3090564016000013</v>
      </c>
      <c r="F10" s="181">
        <f t="shared" ca="1" si="0"/>
        <v>0</v>
      </c>
      <c r="G10" s="182">
        <f t="shared" ca="1" si="1"/>
        <v>374.11</v>
      </c>
      <c r="H10" s="182">
        <f t="shared" ca="1" si="2"/>
        <v>360.11828600000001</v>
      </c>
      <c r="I10" s="183">
        <f t="shared" ca="1" si="5"/>
        <v>269.52999999999997</v>
      </c>
      <c r="J10" s="180">
        <f t="shared" ca="1" si="6"/>
        <v>85.67</v>
      </c>
      <c r="K10" s="180">
        <f t="shared" ca="1" si="7"/>
        <v>4.92</v>
      </c>
      <c r="L10" s="180">
        <f t="shared" ca="1" si="8"/>
        <v>0</v>
      </c>
      <c r="M10" s="181">
        <f t="shared" ca="1" si="9"/>
        <v>360.12</v>
      </c>
      <c r="N10" s="179">
        <f t="shared" ca="1" si="10"/>
        <v>269.52871716533377</v>
      </c>
      <c r="O10" s="180">
        <f t="shared" ca="1" si="11"/>
        <v>85.669592251527277</v>
      </c>
      <c r="P10" s="180">
        <f t="shared" ca="1" si="12"/>
        <v>4.9199765831389541</v>
      </c>
      <c r="Q10" s="180">
        <f t="shared" ca="1" si="13"/>
        <v>0</v>
      </c>
      <c r="R10" s="181">
        <f t="shared" ca="1" si="14"/>
        <v>360.11828600000001</v>
      </c>
      <c r="W10" s="46"/>
      <c r="X10" s="46">
        <v>10</v>
      </c>
    </row>
    <row r="11" spans="1:24">
      <c r="A11" s="61" t="s">
        <v>53</v>
      </c>
      <c r="B11" s="174">
        <f t="shared" ca="1" si="3"/>
        <v>679.49316799999997</v>
      </c>
      <c r="C11" s="179">
        <f t="shared" ca="1" si="4"/>
        <v>506.90190332799995</v>
      </c>
      <c r="D11" s="180">
        <f t="shared" ca="1" si="0"/>
        <v>163.28220827040002</v>
      </c>
      <c r="E11" s="180">
        <f t="shared" ca="1" si="0"/>
        <v>9.3090564016000013</v>
      </c>
      <c r="F11" s="181">
        <f t="shared" ca="1" si="0"/>
        <v>0</v>
      </c>
      <c r="G11" s="182">
        <f t="shared" ca="1" si="1"/>
        <v>374.11</v>
      </c>
      <c r="H11" s="182">
        <f t="shared" ca="1" si="2"/>
        <v>360.11828600000001</v>
      </c>
      <c r="I11" s="183">
        <f t="shared" ca="1" si="5"/>
        <v>269.52999999999997</v>
      </c>
      <c r="J11" s="180">
        <f t="shared" ca="1" si="6"/>
        <v>85.67</v>
      </c>
      <c r="K11" s="180">
        <f t="shared" ca="1" si="7"/>
        <v>4.92</v>
      </c>
      <c r="L11" s="180">
        <f t="shared" ca="1" si="8"/>
        <v>0</v>
      </c>
      <c r="M11" s="181">
        <f t="shared" ca="1" si="9"/>
        <v>360.12</v>
      </c>
      <c r="N11" s="179">
        <f t="shared" ca="1" si="10"/>
        <v>269.52871716533377</v>
      </c>
      <c r="O11" s="180">
        <f t="shared" ca="1" si="11"/>
        <v>85.669592251527277</v>
      </c>
      <c r="P11" s="180">
        <f t="shared" ca="1" si="12"/>
        <v>4.9199765831389541</v>
      </c>
      <c r="Q11" s="180">
        <f t="shared" ca="1" si="13"/>
        <v>0</v>
      </c>
      <c r="R11" s="181">
        <f t="shared" ca="1" si="14"/>
        <v>360.11828600000001</v>
      </c>
      <c r="W11" s="46"/>
      <c r="X11" s="46">
        <v>11</v>
      </c>
    </row>
    <row r="12" spans="1:24">
      <c r="A12" s="61" t="s">
        <v>54</v>
      </c>
      <c r="B12" s="174">
        <f t="shared" ca="1" si="3"/>
        <v>679.49316799999997</v>
      </c>
      <c r="C12" s="179">
        <f t="shared" ca="1" si="4"/>
        <v>506.90190332799995</v>
      </c>
      <c r="D12" s="180">
        <f t="shared" ca="1" si="0"/>
        <v>163.28220827040002</v>
      </c>
      <c r="E12" s="180">
        <f t="shared" ca="1" si="0"/>
        <v>9.3090564016000013</v>
      </c>
      <c r="F12" s="181">
        <f t="shared" ca="1" si="0"/>
        <v>0</v>
      </c>
      <c r="G12" s="182">
        <f t="shared" ca="1" si="1"/>
        <v>374.11</v>
      </c>
      <c r="H12" s="182">
        <f t="shared" ca="1" si="2"/>
        <v>360.11828600000001</v>
      </c>
      <c r="I12" s="183">
        <f t="shared" ca="1" si="5"/>
        <v>269.52999999999997</v>
      </c>
      <c r="J12" s="180">
        <f t="shared" ca="1" si="6"/>
        <v>85.67</v>
      </c>
      <c r="K12" s="180">
        <f t="shared" ca="1" si="7"/>
        <v>4.92</v>
      </c>
      <c r="L12" s="180">
        <f t="shared" ca="1" si="8"/>
        <v>0</v>
      </c>
      <c r="M12" s="181">
        <f t="shared" ca="1" si="9"/>
        <v>360.12</v>
      </c>
      <c r="N12" s="179">
        <f t="shared" ca="1" si="10"/>
        <v>269.52871716533377</v>
      </c>
      <c r="O12" s="180">
        <f t="shared" ca="1" si="11"/>
        <v>85.669592251527277</v>
      </c>
      <c r="P12" s="180">
        <f t="shared" ca="1" si="12"/>
        <v>4.9199765831389541</v>
      </c>
      <c r="Q12" s="180">
        <f t="shared" ca="1" si="13"/>
        <v>0</v>
      </c>
      <c r="R12" s="181">
        <f t="shared" ca="1" si="14"/>
        <v>360.11828600000001</v>
      </c>
      <c r="W12" s="46"/>
      <c r="X12" s="46">
        <v>12</v>
      </c>
    </row>
    <row r="13" spans="1:24">
      <c r="A13" s="61" t="s">
        <v>55</v>
      </c>
      <c r="B13" s="174">
        <f t="shared" ca="1" si="3"/>
        <v>679.49316799999997</v>
      </c>
      <c r="C13" s="179">
        <f t="shared" ca="1" si="4"/>
        <v>506.90190332799995</v>
      </c>
      <c r="D13" s="180">
        <f t="shared" ca="1" si="0"/>
        <v>163.28220827040002</v>
      </c>
      <c r="E13" s="180">
        <f t="shared" ca="1" si="0"/>
        <v>9.3090564016000013</v>
      </c>
      <c r="F13" s="181">
        <f t="shared" ca="1" si="0"/>
        <v>0</v>
      </c>
      <c r="G13" s="182">
        <f t="shared" ca="1" si="1"/>
        <v>374.11</v>
      </c>
      <c r="H13" s="182">
        <f t="shared" ca="1" si="2"/>
        <v>360.11828600000001</v>
      </c>
      <c r="I13" s="183">
        <f t="shared" ca="1" si="5"/>
        <v>269.52999999999997</v>
      </c>
      <c r="J13" s="180">
        <f t="shared" ca="1" si="6"/>
        <v>85.67</v>
      </c>
      <c r="K13" s="180">
        <f t="shared" ca="1" si="7"/>
        <v>4.92</v>
      </c>
      <c r="L13" s="180">
        <f t="shared" ca="1" si="8"/>
        <v>0</v>
      </c>
      <c r="M13" s="181">
        <f t="shared" ca="1" si="9"/>
        <v>360.12</v>
      </c>
      <c r="N13" s="179">
        <f t="shared" ca="1" si="10"/>
        <v>269.52871716533377</v>
      </c>
      <c r="O13" s="180">
        <f t="shared" ca="1" si="11"/>
        <v>85.669592251527277</v>
      </c>
      <c r="P13" s="180">
        <f t="shared" ca="1" si="12"/>
        <v>4.9199765831389541</v>
      </c>
      <c r="Q13" s="180">
        <f t="shared" ca="1" si="13"/>
        <v>0</v>
      </c>
      <c r="R13" s="181">
        <f t="shared" ca="1" si="14"/>
        <v>360.11828600000001</v>
      </c>
      <c r="W13" s="46"/>
      <c r="X13" s="46">
        <v>13</v>
      </c>
    </row>
    <row r="14" spans="1:24">
      <c r="A14" s="61" t="s">
        <v>56</v>
      </c>
      <c r="B14" s="174">
        <f t="shared" ca="1" si="3"/>
        <v>679.49316799999997</v>
      </c>
      <c r="C14" s="179">
        <f t="shared" ca="1" si="4"/>
        <v>506.90190332799995</v>
      </c>
      <c r="D14" s="180">
        <f t="shared" ca="1" si="0"/>
        <v>163.28220827040002</v>
      </c>
      <c r="E14" s="180">
        <f t="shared" ca="1" si="0"/>
        <v>9.3090564016000013</v>
      </c>
      <c r="F14" s="181">
        <f t="shared" ca="1" si="0"/>
        <v>0</v>
      </c>
      <c r="G14" s="182">
        <f t="shared" ca="1" si="1"/>
        <v>374.11</v>
      </c>
      <c r="H14" s="182">
        <f t="shared" ca="1" si="2"/>
        <v>360.11828600000001</v>
      </c>
      <c r="I14" s="183">
        <f t="shared" ca="1" si="5"/>
        <v>269.52999999999997</v>
      </c>
      <c r="J14" s="180">
        <f t="shared" ca="1" si="6"/>
        <v>85.67</v>
      </c>
      <c r="K14" s="180">
        <f t="shared" ca="1" si="7"/>
        <v>4.92</v>
      </c>
      <c r="L14" s="180">
        <f t="shared" ca="1" si="8"/>
        <v>0</v>
      </c>
      <c r="M14" s="181">
        <f t="shared" ca="1" si="9"/>
        <v>360.12</v>
      </c>
      <c r="N14" s="179">
        <f t="shared" ca="1" si="10"/>
        <v>269.52871716533377</v>
      </c>
      <c r="O14" s="180">
        <f t="shared" ca="1" si="11"/>
        <v>85.669592251527277</v>
      </c>
      <c r="P14" s="180">
        <f t="shared" ca="1" si="12"/>
        <v>4.9199765831389541</v>
      </c>
      <c r="Q14" s="180">
        <f t="shared" ca="1" si="13"/>
        <v>0</v>
      </c>
      <c r="R14" s="181">
        <f t="shared" ca="1" si="14"/>
        <v>360.11828600000001</v>
      </c>
      <c r="W14" s="46"/>
      <c r="X14" s="46">
        <v>14</v>
      </c>
    </row>
    <row r="15" spans="1:24">
      <c r="A15" s="61" t="s">
        <v>57</v>
      </c>
      <c r="B15" s="174">
        <f t="shared" ca="1" si="3"/>
        <v>679.49316799999997</v>
      </c>
      <c r="C15" s="179">
        <f t="shared" ca="1" si="4"/>
        <v>506.90190332799995</v>
      </c>
      <c r="D15" s="180">
        <f t="shared" ca="1" si="0"/>
        <v>163.28220827040002</v>
      </c>
      <c r="E15" s="180">
        <f t="shared" ca="1" si="0"/>
        <v>9.3090564016000013</v>
      </c>
      <c r="F15" s="181">
        <f t="shared" ca="1" si="0"/>
        <v>0</v>
      </c>
      <c r="G15" s="182">
        <f t="shared" ca="1" si="1"/>
        <v>374.11</v>
      </c>
      <c r="H15" s="182">
        <f t="shared" ca="1" si="2"/>
        <v>360.11828600000001</v>
      </c>
      <c r="I15" s="183">
        <f t="shared" ca="1" si="5"/>
        <v>269.52999999999997</v>
      </c>
      <c r="J15" s="180">
        <f t="shared" ca="1" si="6"/>
        <v>85.67</v>
      </c>
      <c r="K15" s="180">
        <f t="shared" ca="1" si="7"/>
        <v>4.92</v>
      </c>
      <c r="L15" s="180">
        <f t="shared" ca="1" si="8"/>
        <v>0</v>
      </c>
      <c r="M15" s="181">
        <f t="shared" ca="1" si="9"/>
        <v>360.12</v>
      </c>
      <c r="N15" s="179">
        <f t="shared" ca="1" si="10"/>
        <v>269.52871716533377</v>
      </c>
      <c r="O15" s="180">
        <f t="shared" ca="1" si="11"/>
        <v>85.669592251527277</v>
      </c>
      <c r="P15" s="180">
        <f t="shared" ca="1" si="12"/>
        <v>4.9199765831389541</v>
      </c>
      <c r="Q15" s="180">
        <f t="shared" ca="1" si="13"/>
        <v>0</v>
      </c>
      <c r="R15" s="181">
        <f t="shared" ca="1" si="14"/>
        <v>360.11828600000001</v>
      </c>
      <c r="W15" s="46"/>
      <c r="X15" s="46">
        <v>15</v>
      </c>
    </row>
    <row r="16" spans="1:24">
      <c r="A16" s="61" t="s">
        <v>58</v>
      </c>
      <c r="B16" s="174">
        <f t="shared" ca="1" si="3"/>
        <v>679.49316799999997</v>
      </c>
      <c r="C16" s="179">
        <f t="shared" ca="1" si="4"/>
        <v>506.90190332799995</v>
      </c>
      <c r="D16" s="180">
        <f t="shared" ca="1" si="0"/>
        <v>163.28220827040002</v>
      </c>
      <c r="E16" s="180">
        <f t="shared" ca="1" si="0"/>
        <v>9.3090564016000013</v>
      </c>
      <c r="F16" s="181">
        <f t="shared" ca="1" si="0"/>
        <v>0</v>
      </c>
      <c r="G16" s="182">
        <f t="shared" ca="1" si="1"/>
        <v>374.11</v>
      </c>
      <c r="H16" s="182">
        <f t="shared" ca="1" si="2"/>
        <v>360.11828600000001</v>
      </c>
      <c r="I16" s="183">
        <f t="shared" ca="1" si="5"/>
        <v>269.52999999999997</v>
      </c>
      <c r="J16" s="180">
        <f t="shared" ca="1" si="6"/>
        <v>85.67</v>
      </c>
      <c r="K16" s="180">
        <f t="shared" ca="1" si="7"/>
        <v>4.92</v>
      </c>
      <c r="L16" s="180">
        <f t="shared" ca="1" si="8"/>
        <v>0</v>
      </c>
      <c r="M16" s="181">
        <f t="shared" ca="1" si="9"/>
        <v>360.12</v>
      </c>
      <c r="N16" s="179">
        <f t="shared" ca="1" si="10"/>
        <v>269.52871716533377</v>
      </c>
      <c r="O16" s="180">
        <f t="shared" ca="1" si="11"/>
        <v>85.669592251527277</v>
      </c>
      <c r="P16" s="180">
        <f t="shared" ca="1" si="12"/>
        <v>4.9199765831389541</v>
      </c>
      <c r="Q16" s="180">
        <f t="shared" ca="1" si="13"/>
        <v>0</v>
      </c>
      <c r="R16" s="181">
        <f t="shared" ca="1" si="14"/>
        <v>360.11828600000001</v>
      </c>
      <c r="W16" s="46"/>
      <c r="X16" s="46">
        <v>16</v>
      </c>
    </row>
    <row r="17" spans="1:24">
      <c r="A17" s="61" t="s">
        <v>59</v>
      </c>
      <c r="B17" s="174">
        <f t="shared" ca="1" si="3"/>
        <v>679.49316799999997</v>
      </c>
      <c r="C17" s="179">
        <f t="shared" ca="1" si="4"/>
        <v>506.90190332799995</v>
      </c>
      <c r="D17" s="180">
        <f t="shared" ca="1" si="0"/>
        <v>163.28220827040002</v>
      </c>
      <c r="E17" s="180">
        <f t="shared" ca="1" si="0"/>
        <v>9.3090564016000013</v>
      </c>
      <c r="F17" s="181">
        <f t="shared" ca="1" si="0"/>
        <v>0</v>
      </c>
      <c r="G17" s="182">
        <f t="shared" ca="1" si="1"/>
        <v>374.11</v>
      </c>
      <c r="H17" s="182">
        <f t="shared" ca="1" si="2"/>
        <v>360.11828600000001</v>
      </c>
      <c r="I17" s="183">
        <f t="shared" ca="1" si="5"/>
        <v>269.52999999999997</v>
      </c>
      <c r="J17" s="180">
        <f t="shared" ca="1" si="6"/>
        <v>85.67</v>
      </c>
      <c r="K17" s="180">
        <f t="shared" ca="1" si="7"/>
        <v>4.92</v>
      </c>
      <c r="L17" s="180">
        <f t="shared" ca="1" si="8"/>
        <v>0</v>
      </c>
      <c r="M17" s="181">
        <f t="shared" ca="1" si="9"/>
        <v>360.12</v>
      </c>
      <c r="N17" s="179">
        <f t="shared" ca="1" si="10"/>
        <v>269.52871716533377</v>
      </c>
      <c r="O17" s="180">
        <f t="shared" ca="1" si="11"/>
        <v>85.669592251527277</v>
      </c>
      <c r="P17" s="180">
        <f t="shared" ca="1" si="12"/>
        <v>4.9199765831389541</v>
      </c>
      <c r="Q17" s="180">
        <f t="shared" ca="1" si="13"/>
        <v>0</v>
      </c>
      <c r="R17" s="181">
        <f t="shared" ca="1" si="14"/>
        <v>360.11828600000001</v>
      </c>
      <c r="W17" s="46"/>
      <c r="X17" s="46">
        <v>17</v>
      </c>
    </row>
    <row r="18" spans="1:24">
      <c r="A18" s="61" t="s">
        <v>60</v>
      </c>
      <c r="B18" s="174">
        <f t="shared" ca="1" si="3"/>
        <v>679.49316799999997</v>
      </c>
      <c r="C18" s="179">
        <f t="shared" ca="1" si="4"/>
        <v>506.90190332799995</v>
      </c>
      <c r="D18" s="180">
        <f t="shared" ca="1" si="0"/>
        <v>163.28220827040002</v>
      </c>
      <c r="E18" s="180">
        <f t="shared" ca="1" si="0"/>
        <v>9.3090564016000013</v>
      </c>
      <c r="F18" s="181">
        <f t="shared" ca="1" si="0"/>
        <v>0</v>
      </c>
      <c r="G18" s="182">
        <f t="shared" ca="1" si="1"/>
        <v>374.11</v>
      </c>
      <c r="H18" s="182">
        <f t="shared" ca="1" si="2"/>
        <v>360.11828600000001</v>
      </c>
      <c r="I18" s="183">
        <f t="shared" ca="1" si="5"/>
        <v>269.52999999999997</v>
      </c>
      <c r="J18" s="180">
        <f t="shared" ca="1" si="6"/>
        <v>85.67</v>
      </c>
      <c r="K18" s="180">
        <f t="shared" ca="1" si="7"/>
        <v>4.92</v>
      </c>
      <c r="L18" s="180">
        <f t="shared" ca="1" si="8"/>
        <v>0</v>
      </c>
      <c r="M18" s="181">
        <f t="shared" ca="1" si="9"/>
        <v>360.12</v>
      </c>
      <c r="N18" s="179">
        <f t="shared" ca="1" si="10"/>
        <v>269.52871716533377</v>
      </c>
      <c r="O18" s="180">
        <f t="shared" ca="1" si="11"/>
        <v>85.669592251527277</v>
      </c>
      <c r="P18" s="180">
        <f t="shared" ca="1" si="12"/>
        <v>4.9199765831389541</v>
      </c>
      <c r="Q18" s="180">
        <f t="shared" ca="1" si="13"/>
        <v>0</v>
      </c>
      <c r="R18" s="181">
        <f t="shared" ca="1" si="14"/>
        <v>360.11828600000001</v>
      </c>
      <c r="W18" s="46"/>
      <c r="X18" s="46">
        <v>18</v>
      </c>
    </row>
    <row r="19" spans="1:24">
      <c r="A19" s="61" t="s">
        <v>61</v>
      </c>
      <c r="B19" s="174">
        <f t="shared" ca="1" si="3"/>
        <v>679.49316799999997</v>
      </c>
      <c r="C19" s="179">
        <f t="shared" ca="1" si="4"/>
        <v>506.90190332799995</v>
      </c>
      <c r="D19" s="180">
        <f t="shared" ca="1" si="4"/>
        <v>163.28220827040002</v>
      </c>
      <c r="E19" s="180">
        <f t="shared" ca="1" si="4"/>
        <v>9.3090564016000013</v>
      </c>
      <c r="F19" s="181">
        <f t="shared" ca="1" si="4"/>
        <v>0</v>
      </c>
      <c r="G19" s="182">
        <f t="shared" ca="1" si="1"/>
        <v>374.11</v>
      </c>
      <c r="H19" s="182">
        <f t="shared" ca="1" si="2"/>
        <v>360.11828600000001</v>
      </c>
      <c r="I19" s="183">
        <f t="shared" ca="1" si="5"/>
        <v>269.52999999999997</v>
      </c>
      <c r="J19" s="180">
        <f t="shared" ca="1" si="6"/>
        <v>85.67</v>
      </c>
      <c r="K19" s="180">
        <f t="shared" ca="1" si="7"/>
        <v>4.92</v>
      </c>
      <c r="L19" s="180">
        <f t="shared" ca="1" si="8"/>
        <v>0</v>
      </c>
      <c r="M19" s="181">
        <f t="shared" ca="1" si="9"/>
        <v>360.12</v>
      </c>
      <c r="N19" s="179">
        <f t="shared" ca="1" si="10"/>
        <v>269.52871716533377</v>
      </c>
      <c r="O19" s="180">
        <f t="shared" ca="1" si="11"/>
        <v>85.669592251527277</v>
      </c>
      <c r="P19" s="180">
        <f t="shared" ca="1" si="12"/>
        <v>4.9199765831389541</v>
      </c>
      <c r="Q19" s="180">
        <f t="shared" ca="1" si="13"/>
        <v>0</v>
      </c>
      <c r="R19" s="181">
        <f t="shared" ca="1" si="14"/>
        <v>360.11828600000001</v>
      </c>
      <c r="W19" s="46"/>
      <c r="X19" s="46">
        <v>19</v>
      </c>
    </row>
    <row r="20" spans="1:24">
      <c r="A20" s="61" t="s">
        <v>62</v>
      </c>
      <c r="B20" s="174">
        <f t="shared" ca="1" si="3"/>
        <v>679.49316799999997</v>
      </c>
      <c r="C20" s="179">
        <f t="shared" ca="1" si="4"/>
        <v>506.90190332799995</v>
      </c>
      <c r="D20" s="180">
        <f t="shared" ca="1" si="4"/>
        <v>163.28220827040002</v>
      </c>
      <c r="E20" s="180">
        <f t="shared" ca="1" si="4"/>
        <v>9.3090564016000013</v>
      </c>
      <c r="F20" s="181">
        <f t="shared" ca="1" si="4"/>
        <v>0</v>
      </c>
      <c r="G20" s="182">
        <f t="shared" ca="1" si="1"/>
        <v>374.11</v>
      </c>
      <c r="H20" s="182">
        <f t="shared" ca="1" si="2"/>
        <v>360.11828600000001</v>
      </c>
      <c r="I20" s="183">
        <f t="shared" ca="1" si="5"/>
        <v>269.52999999999997</v>
      </c>
      <c r="J20" s="180">
        <f t="shared" ca="1" si="6"/>
        <v>85.67</v>
      </c>
      <c r="K20" s="180">
        <f t="shared" ca="1" si="7"/>
        <v>4.92</v>
      </c>
      <c r="L20" s="180">
        <f t="shared" ca="1" si="8"/>
        <v>0</v>
      </c>
      <c r="M20" s="181">
        <f t="shared" ca="1" si="9"/>
        <v>360.12</v>
      </c>
      <c r="N20" s="179">
        <f t="shared" ca="1" si="10"/>
        <v>269.52871716533377</v>
      </c>
      <c r="O20" s="180">
        <f t="shared" ca="1" si="11"/>
        <v>85.669592251527277</v>
      </c>
      <c r="P20" s="180">
        <f t="shared" ca="1" si="12"/>
        <v>4.9199765831389541</v>
      </c>
      <c r="Q20" s="180">
        <f t="shared" ca="1" si="13"/>
        <v>0</v>
      </c>
      <c r="R20" s="181">
        <f t="shared" ca="1" si="14"/>
        <v>360.11828600000001</v>
      </c>
      <c r="W20" s="46"/>
      <c r="X20" s="46">
        <v>20</v>
      </c>
    </row>
    <row r="21" spans="1:24">
      <c r="A21" s="61" t="s">
        <v>63</v>
      </c>
      <c r="B21" s="174">
        <f t="shared" ca="1" si="3"/>
        <v>679.49316799999997</v>
      </c>
      <c r="C21" s="179">
        <f t="shared" ca="1" si="4"/>
        <v>506.90190332799995</v>
      </c>
      <c r="D21" s="180">
        <f t="shared" ca="1" si="4"/>
        <v>163.28220827040002</v>
      </c>
      <c r="E21" s="180">
        <f t="shared" ca="1" si="4"/>
        <v>9.3090564016000013</v>
      </c>
      <c r="F21" s="181">
        <f t="shared" ca="1" si="4"/>
        <v>0</v>
      </c>
      <c r="G21" s="182">
        <f t="shared" ca="1" si="1"/>
        <v>374.11</v>
      </c>
      <c r="H21" s="182">
        <f t="shared" ca="1" si="2"/>
        <v>360.11828600000001</v>
      </c>
      <c r="I21" s="183">
        <f t="shared" ca="1" si="5"/>
        <v>269.52999999999997</v>
      </c>
      <c r="J21" s="180">
        <f t="shared" ca="1" si="6"/>
        <v>85.67</v>
      </c>
      <c r="K21" s="180">
        <f t="shared" ca="1" si="7"/>
        <v>4.92</v>
      </c>
      <c r="L21" s="180">
        <f t="shared" ca="1" si="8"/>
        <v>0</v>
      </c>
      <c r="M21" s="181">
        <f t="shared" ca="1" si="9"/>
        <v>360.12</v>
      </c>
      <c r="N21" s="179">
        <f t="shared" ca="1" si="10"/>
        <v>269.52871716533377</v>
      </c>
      <c r="O21" s="180">
        <f t="shared" ca="1" si="11"/>
        <v>85.669592251527277</v>
      </c>
      <c r="P21" s="180">
        <f t="shared" ca="1" si="12"/>
        <v>4.9199765831389541</v>
      </c>
      <c r="Q21" s="180">
        <f t="shared" ca="1" si="13"/>
        <v>0</v>
      </c>
      <c r="R21" s="181">
        <f t="shared" ca="1" si="14"/>
        <v>360.11828600000001</v>
      </c>
      <c r="W21" s="46"/>
      <c r="X21" s="46">
        <v>21</v>
      </c>
    </row>
    <row r="22" spans="1:24">
      <c r="A22" s="61" t="s">
        <v>64</v>
      </c>
      <c r="B22" s="174">
        <f t="shared" ca="1" si="3"/>
        <v>679.49316799999997</v>
      </c>
      <c r="C22" s="179">
        <f t="shared" ca="1" si="4"/>
        <v>506.90190332799995</v>
      </c>
      <c r="D22" s="180">
        <f t="shared" ca="1" si="4"/>
        <v>163.28220827040002</v>
      </c>
      <c r="E22" s="180">
        <f t="shared" ca="1" si="4"/>
        <v>9.3090564016000013</v>
      </c>
      <c r="F22" s="181">
        <f t="shared" ca="1" si="4"/>
        <v>0</v>
      </c>
      <c r="G22" s="182">
        <f t="shared" ca="1" si="1"/>
        <v>374.11</v>
      </c>
      <c r="H22" s="182">
        <f t="shared" ca="1" si="2"/>
        <v>360.11828600000001</v>
      </c>
      <c r="I22" s="183">
        <f t="shared" ca="1" si="5"/>
        <v>269.52999999999997</v>
      </c>
      <c r="J22" s="180">
        <f t="shared" ca="1" si="6"/>
        <v>85.67</v>
      </c>
      <c r="K22" s="180">
        <f t="shared" ca="1" si="7"/>
        <v>4.92</v>
      </c>
      <c r="L22" s="180">
        <f t="shared" ca="1" si="8"/>
        <v>0</v>
      </c>
      <c r="M22" s="181">
        <f t="shared" ca="1" si="9"/>
        <v>360.12</v>
      </c>
      <c r="N22" s="179">
        <f t="shared" ca="1" si="10"/>
        <v>269.52871716533377</v>
      </c>
      <c r="O22" s="180">
        <f t="shared" ca="1" si="11"/>
        <v>85.669592251527277</v>
      </c>
      <c r="P22" s="180">
        <f t="shared" ca="1" si="12"/>
        <v>4.9199765831389541</v>
      </c>
      <c r="Q22" s="180">
        <f t="shared" ca="1" si="13"/>
        <v>0</v>
      </c>
      <c r="R22" s="181">
        <f t="shared" ca="1" si="14"/>
        <v>360.11828600000001</v>
      </c>
      <c r="W22" s="46"/>
      <c r="X22" s="46">
        <v>22</v>
      </c>
    </row>
    <row r="23" spans="1:24">
      <c r="A23" s="61" t="s">
        <v>65</v>
      </c>
      <c r="B23" s="174">
        <f t="shared" ca="1" si="3"/>
        <v>679.49316799999997</v>
      </c>
      <c r="C23" s="179">
        <f t="shared" ca="1" si="4"/>
        <v>506.90190332799995</v>
      </c>
      <c r="D23" s="180">
        <f t="shared" ca="1" si="4"/>
        <v>163.28220827040002</v>
      </c>
      <c r="E23" s="180">
        <f t="shared" ca="1" si="4"/>
        <v>9.3090564016000013</v>
      </c>
      <c r="F23" s="181">
        <f t="shared" ca="1" si="4"/>
        <v>0</v>
      </c>
      <c r="G23" s="182">
        <f t="shared" ca="1" si="1"/>
        <v>404.11</v>
      </c>
      <c r="H23" s="182">
        <f t="shared" ca="1" si="2"/>
        <v>388.996286</v>
      </c>
      <c r="I23" s="183">
        <f t="shared" ca="1" si="5"/>
        <v>298.41000000000003</v>
      </c>
      <c r="J23" s="180">
        <f t="shared" ca="1" si="6"/>
        <v>85.67</v>
      </c>
      <c r="K23" s="180">
        <f t="shared" ca="1" si="7"/>
        <v>4.92</v>
      </c>
      <c r="L23" s="180">
        <f t="shared" ca="1" si="8"/>
        <v>0</v>
      </c>
      <c r="M23" s="181">
        <f t="shared" ca="1" si="9"/>
        <v>389.00000000000006</v>
      </c>
      <c r="N23" s="179">
        <f t="shared" ca="1" si="10"/>
        <v>298.40715091326479</v>
      </c>
      <c r="O23" s="180">
        <f t="shared" ca="1" si="11"/>
        <v>85.669182060719777</v>
      </c>
      <c r="P23" s="180">
        <f t="shared" ca="1" si="12"/>
        <v>4.9199530260154232</v>
      </c>
      <c r="Q23" s="180">
        <f t="shared" ca="1" si="13"/>
        <v>0</v>
      </c>
      <c r="R23" s="181">
        <f t="shared" ca="1" si="14"/>
        <v>388.996286</v>
      </c>
      <c r="W23" s="46"/>
      <c r="X23" s="46">
        <v>23</v>
      </c>
    </row>
    <row r="24" spans="1:24">
      <c r="A24" s="61" t="s">
        <v>66</v>
      </c>
      <c r="B24" s="174">
        <f t="shared" ca="1" si="3"/>
        <v>679.49316799999997</v>
      </c>
      <c r="C24" s="179">
        <f t="shared" ca="1" si="4"/>
        <v>506.90190332799995</v>
      </c>
      <c r="D24" s="180">
        <f t="shared" ca="1" si="4"/>
        <v>163.28220827040002</v>
      </c>
      <c r="E24" s="180">
        <f t="shared" ca="1" si="4"/>
        <v>9.3090564016000013</v>
      </c>
      <c r="F24" s="181">
        <f t="shared" ca="1" si="4"/>
        <v>0</v>
      </c>
      <c r="G24" s="182">
        <f t="shared" ca="1" si="1"/>
        <v>464.11</v>
      </c>
      <c r="H24" s="182">
        <f t="shared" ca="1" si="2"/>
        <v>446.75228600000003</v>
      </c>
      <c r="I24" s="183">
        <f t="shared" ca="1" si="5"/>
        <v>356.16</v>
      </c>
      <c r="J24" s="180">
        <f t="shared" ca="1" si="6"/>
        <v>85.67</v>
      </c>
      <c r="K24" s="180">
        <f t="shared" ca="1" si="7"/>
        <v>4.92</v>
      </c>
      <c r="L24" s="180">
        <f t="shared" ca="1" si="8"/>
        <v>0</v>
      </c>
      <c r="M24" s="181">
        <f t="shared" ca="1" si="9"/>
        <v>446.75000000000006</v>
      </c>
      <c r="N24" s="179">
        <f t="shared" ca="1" si="10"/>
        <v>356.16182245497481</v>
      </c>
      <c r="O24" s="180">
        <f t="shared" ca="1" si="11"/>
        <v>85.670438369602678</v>
      </c>
      <c r="P24" s="180">
        <f t="shared" ca="1" si="12"/>
        <v>4.9200251754224951</v>
      </c>
      <c r="Q24" s="180">
        <f t="shared" ca="1" si="13"/>
        <v>0</v>
      </c>
      <c r="R24" s="181">
        <f t="shared" ca="1" si="14"/>
        <v>446.75228599999997</v>
      </c>
      <c r="W24" s="46"/>
      <c r="X24" s="46">
        <v>24</v>
      </c>
    </row>
    <row r="25" spans="1:24">
      <c r="A25" s="61" t="s">
        <v>67</v>
      </c>
      <c r="B25" s="174">
        <f t="shared" ca="1" si="3"/>
        <v>679.49316799999997</v>
      </c>
      <c r="C25" s="179">
        <f t="shared" ca="1" si="4"/>
        <v>506.90190332799995</v>
      </c>
      <c r="D25" s="180">
        <f t="shared" ca="1" si="4"/>
        <v>163.28220827040002</v>
      </c>
      <c r="E25" s="180">
        <f t="shared" ca="1" si="4"/>
        <v>9.3090564016000013</v>
      </c>
      <c r="F25" s="181">
        <f t="shared" ca="1" si="4"/>
        <v>0</v>
      </c>
      <c r="G25" s="182">
        <f t="shared" ca="1" si="1"/>
        <v>524.11</v>
      </c>
      <c r="H25" s="182">
        <f t="shared" ca="1" si="2"/>
        <v>504.508286</v>
      </c>
      <c r="I25" s="183">
        <f t="shared" ca="1" si="5"/>
        <v>413.92</v>
      </c>
      <c r="J25" s="180">
        <f t="shared" ca="1" si="6"/>
        <v>85.67</v>
      </c>
      <c r="K25" s="180">
        <f t="shared" ca="1" si="7"/>
        <v>4.92</v>
      </c>
      <c r="L25" s="180">
        <f t="shared" ca="1" si="8"/>
        <v>0</v>
      </c>
      <c r="M25" s="181">
        <f t="shared" ca="1" si="9"/>
        <v>504.51000000000005</v>
      </c>
      <c r="N25" s="179">
        <f t="shared" ca="1" si="10"/>
        <v>413.91859376646647</v>
      </c>
      <c r="O25" s="180">
        <f t="shared" ca="1" si="11"/>
        <v>85.669708948524303</v>
      </c>
      <c r="P25" s="180">
        <f t="shared" ca="1" si="12"/>
        <v>4.9199832850092164</v>
      </c>
      <c r="Q25" s="180">
        <f t="shared" ca="1" si="13"/>
        <v>0</v>
      </c>
      <c r="R25" s="181">
        <f t="shared" ca="1" si="14"/>
        <v>504.508286</v>
      </c>
      <c r="W25" s="46"/>
      <c r="X25" s="46">
        <v>25</v>
      </c>
    </row>
    <row r="26" spans="1:24">
      <c r="A26" s="61" t="s">
        <v>68</v>
      </c>
      <c r="B26" s="174">
        <f t="shared" ca="1" si="3"/>
        <v>679.49316799999997</v>
      </c>
      <c r="C26" s="179">
        <f t="shared" ca="1" si="4"/>
        <v>506.90190332799995</v>
      </c>
      <c r="D26" s="180">
        <f t="shared" ca="1" si="4"/>
        <v>163.28220827040002</v>
      </c>
      <c r="E26" s="180">
        <f t="shared" ca="1" si="4"/>
        <v>9.3090564016000013</v>
      </c>
      <c r="F26" s="181">
        <f t="shared" ca="1" si="4"/>
        <v>0</v>
      </c>
      <c r="G26" s="182">
        <f t="shared" ca="1" si="1"/>
        <v>601.0095</v>
      </c>
      <c r="H26" s="182">
        <f t="shared" ca="1" si="2"/>
        <v>578.531745</v>
      </c>
      <c r="I26" s="183">
        <f t="shared" ca="1" si="5"/>
        <v>487.94</v>
      </c>
      <c r="J26" s="180">
        <f t="shared" ca="1" si="6"/>
        <v>85.67</v>
      </c>
      <c r="K26" s="180">
        <f t="shared" ca="1" si="7"/>
        <v>4.92</v>
      </c>
      <c r="L26" s="180">
        <f t="shared" ca="1" si="8"/>
        <v>0</v>
      </c>
      <c r="M26" s="181">
        <f t="shared" ca="1" si="9"/>
        <v>578.53</v>
      </c>
      <c r="N26" s="179">
        <f t="shared" ca="1" si="10"/>
        <v>487.94147175652085</v>
      </c>
      <c r="O26" s="180">
        <f t="shared" ca="1" si="11"/>
        <v>85.670258403453587</v>
      </c>
      <c r="P26" s="180">
        <f t="shared" ca="1" si="12"/>
        <v>4.9200148400255825</v>
      </c>
      <c r="Q26" s="180">
        <f t="shared" ca="1" si="13"/>
        <v>0</v>
      </c>
      <c r="R26" s="181">
        <f t="shared" ca="1" si="14"/>
        <v>578.531745</v>
      </c>
      <c r="W26" s="46"/>
      <c r="X26" s="46">
        <v>26</v>
      </c>
    </row>
    <row r="27" spans="1:24">
      <c r="A27" s="61" t="s">
        <v>69</v>
      </c>
      <c r="B27" s="174">
        <f t="shared" ca="1" si="3"/>
        <v>679.49316799999997</v>
      </c>
      <c r="C27" s="179">
        <f t="shared" ca="1" si="4"/>
        <v>506.90190332799995</v>
      </c>
      <c r="D27" s="180">
        <f t="shared" ca="1" si="4"/>
        <v>163.28220827040002</v>
      </c>
      <c r="E27" s="180">
        <f t="shared" ca="1" si="4"/>
        <v>9.3090564016000013</v>
      </c>
      <c r="F27" s="181">
        <f t="shared" ca="1" si="4"/>
        <v>0</v>
      </c>
      <c r="G27" s="182">
        <f t="shared" ca="1" si="1"/>
        <v>601.0095</v>
      </c>
      <c r="H27" s="182">
        <f t="shared" ca="1" si="2"/>
        <v>578.531745</v>
      </c>
      <c r="I27" s="183">
        <f t="shared" ca="1" si="5"/>
        <v>487.94</v>
      </c>
      <c r="J27" s="180">
        <f t="shared" ca="1" si="6"/>
        <v>85.67</v>
      </c>
      <c r="K27" s="180">
        <f t="shared" ca="1" si="7"/>
        <v>4.92</v>
      </c>
      <c r="L27" s="180">
        <f t="shared" ca="1" si="8"/>
        <v>0</v>
      </c>
      <c r="M27" s="181">
        <f t="shared" ca="1" si="9"/>
        <v>578.53</v>
      </c>
      <c r="N27" s="179">
        <f t="shared" ca="1" si="10"/>
        <v>487.94147175652085</v>
      </c>
      <c r="O27" s="180">
        <f t="shared" ca="1" si="11"/>
        <v>85.670258403453587</v>
      </c>
      <c r="P27" s="180">
        <f t="shared" ca="1" si="12"/>
        <v>4.9200148400255825</v>
      </c>
      <c r="Q27" s="180">
        <f t="shared" ca="1" si="13"/>
        <v>0</v>
      </c>
      <c r="R27" s="181">
        <f t="shared" ca="1" si="14"/>
        <v>578.531745</v>
      </c>
      <c r="W27" s="46"/>
      <c r="X27" s="46">
        <v>27</v>
      </c>
    </row>
    <row r="28" spans="1:24">
      <c r="A28" s="61" t="s">
        <v>70</v>
      </c>
      <c r="B28" s="174">
        <f t="shared" ca="1" si="3"/>
        <v>679.49316799999997</v>
      </c>
      <c r="C28" s="179">
        <f t="shared" ca="1" si="4"/>
        <v>506.90190332799995</v>
      </c>
      <c r="D28" s="180">
        <f t="shared" ca="1" si="4"/>
        <v>163.28220827040002</v>
      </c>
      <c r="E28" s="180">
        <f t="shared" ca="1" si="4"/>
        <v>9.3090564016000013</v>
      </c>
      <c r="F28" s="181">
        <f t="shared" ca="1" si="4"/>
        <v>0</v>
      </c>
      <c r="G28" s="182">
        <f t="shared" ca="1" si="1"/>
        <v>605.20849999999996</v>
      </c>
      <c r="H28" s="182">
        <f t="shared" ca="1" si="2"/>
        <v>582.57370200000003</v>
      </c>
      <c r="I28" s="183">
        <f t="shared" ca="1" si="5"/>
        <v>487.94</v>
      </c>
      <c r="J28" s="180">
        <f t="shared" ca="1" si="6"/>
        <v>85.67</v>
      </c>
      <c r="K28" s="180">
        <f t="shared" ca="1" si="7"/>
        <v>8.9600000000000009</v>
      </c>
      <c r="L28" s="180">
        <f t="shared" ca="1" si="8"/>
        <v>0</v>
      </c>
      <c r="M28" s="181">
        <f t="shared" ca="1" si="9"/>
        <v>582.57000000000005</v>
      </c>
      <c r="N28" s="179">
        <f t="shared" ca="1" si="10"/>
        <v>487.94310066409184</v>
      </c>
      <c r="O28" s="180">
        <f t="shared" ca="1" si="11"/>
        <v>85.670544398681699</v>
      </c>
      <c r="P28" s="180">
        <f t="shared" ca="1" si="12"/>
        <v>8.9600569372264278</v>
      </c>
      <c r="Q28" s="180">
        <f t="shared" ca="1" si="13"/>
        <v>0</v>
      </c>
      <c r="R28" s="181">
        <f t="shared" ca="1" si="14"/>
        <v>582.57370200000003</v>
      </c>
      <c r="W28" s="46"/>
      <c r="X28" s="46">
        <v>28</v>
      </c>
    </row>
    <row r="29" spans="1:24">
      <c r="A29" s="61" t="s">
        <v>71</v>
      </c>
      <c r="B29" s="174">
        <f t="shared" ca="1" si="3"/>
        <v>679.19316800000001</v>
      </c>
      <c r="C29" s="179">
        <f t="shared" ca="1" si="4"/>
        <v>506.67810332800002</v>
      </c>
      <c r="D29" s="180">
        <f t="shared" ca="1" si="4"/>
        <v>163.21011827040005</v>
      </c>
      <c r="E29" s="180">
        <f t="shared" ca="1" si="4"/>
        <v>9.3049464016000005</v>
      </c>
      <c r="F29" s="181">
        <f t="shared" ca="1" si="4"/>
        <v>0</v>
      </c>
      <c r="G29" s="182">
        <f t="shared" ca="1" si="1"/>
        <v>679.19</v>
      </c>
      <c r="H29" s="182">
        <f t="shared" ca="1" si="2"/>
        <v>653.78829399999995</v>
      </c>
      <c r="I29" s="183">
        <f t="shared" ca="1" si="5"/>
        <v>487.73</v>
      </c>
      <c r="J29" s="180">
        <f t="shared" ca="1" si="6"/>
        <v>157.11000000000001</v>
      </c>
      <c r="K29" s="180">
        <f t="shared" ca="1" si="7"/>
        <v>8.9499999999999993</v>
      </c>
      <c r="L29" s="180">
        <f t="shared" ca="1" si="8"/>
        <v>0</v>
      </c>
      <c r="M29" s="181">
        <f t="shared" ca="1" si="9"/>
        <v>653.79000000000008</v>
      </c>
      <c r="N29" s="179">
        <f t="shared" ca="1" si="10"/>
        <v>487.72872731705894</v>
      </c>
      <c r="O29" s="180">
        <f t="shared" ca="1" si="11"/>
        <v>157.10959003707612</v>
      </c>
      <c r="P29" s="180">
        <f t="shared" ca="1" si="12"/>
        <v>8.9499766458648775</v>
      </c>
      <c r="Q29" s="180">
        <f t="shared" ca="1" si="13"/>
        <v>0</v>
      </c>
      <c r="R29" s="181">
        <f t="shared" ca="1" si="14"/>
        <v>653.78829399999995</v>
      </c>
      <c r="W29" s="46"/>
      <c r="X29" s="46">
        <v>29</v>
      </c>
    </row>
    <row r="30" spans="1:24">
      <c r="A30" s="61" t="s">
        <v>72</v>
      </c>
      <c r="B30" s="174">
        <f t="shared" ca="1" si="3"/>
        <v>679.19316800000001</v>
      </c>
      <c r="C30" s="179">
        <f t="shared" ca="1" si="4"/>
        <v>506.67810332800002</v>
      </c>
      <c r="D30" s="180">
        <f t="shared" ca="1" si="4"/>
        <v>163.21011827040005</v>
      </c>
      <c r="E30" s="180">
        <f t="shared" ca="1" si="4"/>
        <v>9.3049464016000005</v>
      </c>
      <c r="F30" s="181">
        <f t="shared" ca="1" si="4"/>
        <v>0</v>
      </c>
      <c r="G30" s="182">
        <f t="shared" ca="1" si="1"/>
        <v>679.19</v>
      </c>
      <c r="H30" s="182">
        <f t="shared" ca="1" si="2"/>
        <v>653.78829399999995</v>
      </c>
      <c r="I30" s="183">
        <f t="shared" ca="1" si="5"/>
        <v>487.73</v>
      </c>
      <c r="J30" s="180">
        <f t="shared" ca="1" si="6"/>
        <v>157.11000000000001</v>
      </c>
      <c r="K30" s="180">
        <f t="shared" ca="1" si="7"/>
        <v>8.9499999999999993</v>
      </c>
      <c r="L30" s="180">
        <f t="shared" ca="1" si="8"/>
        <v>0</v>
      </c>
      <c r="M30" s="181">
        <f t="shared" ca="1" si="9"/>
        <v>653.79000000000008</v>
      </c>
      <c r="N30" s="179">
        <f t="shared" ca="1" si="10"/>
        <v>487.72872731705894</v>
      </c>
      <c r="O30" s="180">
        <f t="shared" ca="1" si="11"/>
        <v>157.10959003707612</v>
      </c>
      <c r="P30" s="180">
        <f t="shared" ca="1" si="12"/>
        <v>8.9499766458648775</v>
      </c>
      <c r="Q30" s="180">
        <f t="shared" ca="1" si="13"/>
        <v>0</v>
      </c>
      <c r="R30" s="181">
        <f t="shared" ca="1" si="14"/>
        <v>653.78829399999995</v>
      </c>
      <c r="W30" s="46"/>
      <c r="X30" s="46">
        <v>30</v>
      </c>
    </row>
    <row r="31" spans="1:24">
      <c r="A31" s="61" t="s">
        <v>73</v>
      </c>
      <c r="B31" s="174">
        <f t="shared" ca="1" si="3"/>
        <v>679.19316800000001</v>
      </c>
      <c r="C31" s="179">
        <f t="shared" ca="1" si="4"/>
        <v>506.67810332800002</v>
      </c>
      <c r="D31" s="180">
        <f t="shared" ca="1" si="4"/>
        <v>163.21011827040005</v>
      </c>
      <c r="E31" s="180">
        <f t="shared" ca="1" si="4"/>
        <v>9.3049464016000005</v>
      </c>
      <c r="F31" s="181">
        <f t="shared" ca="1" si="4"/>
        <v>0</v>
      </c>
      <c r="G31" s="182">
        <f t="shared" ca="1" si="1"/>
        <v>679.19</v>
      </c>
      <c r="H31" s="182">
        <f t="shared" ca="1" si="2"/>
        <v>653.78829399999995</v>
      </c>
      <c r="I31" s="183">
        <f t="shared" ca="1" si="5"/>
        <v>487.73</v>
      </c>
      <c r="J31" s="180">
        <f t="shared" ca="1" si="6"/>
        <v>157.11000000000001</v>
      </c>
      <c r="K31" s="180">
        <f t="shared" ca="1" si="7"/>
        <v>8.9499999999999993</v>
      </c>
      <c r="L31" s="180">
        <f t="shared" ca="1" si="8"/>
        <v>0</v>
      </c>
      <c r="M31" s="181">
        <f t="shared" ca="1" si="9"/>
        <v>653.79000000000008</v>
      </c>
      <c r="N31" s="179">
        <f t="shared" ca="1" si="10"/>
        <v>487.72872731705894</v>
      </c>
      <c r="O31" s="180">
        <f t="shared" ca="1" si="11"/>
        <v>157.10959003707612</v>
      </c>
      <c r="P31" s="180">
        <f t="shared" ca="1" si="12"/>
        <v>8.9499766458648775</v>
      </c>
      <c r="Q31" s="180">
        <f t="shared" ca="1" si="13"/>
        <v>0</v>
      </c>
      <c r="R31" s="181">
        <f t="shared" ca="1" si="14"/>
        <v>653.78829399999995</v>
      </c>
      <c r="W31" s="46"/>
      <c r="X31" s="46">
        <v>31</v>
      </c>
    </row>
    <row r="32" spans="1:24">
      <c r="A32" s="61" t="s">
        <v>74</v>
      </c>
      <c r="B32" s="174">
        <f t="shared" ca="1" si="3"/>
        <v>679.19316800000001</v>
      </c>
      <c r="C32" s="179">
        <f t="shared" ca="1" si="4"/>
        <v>506.67810332800002</v>
      </c>
      <c r="D32" s="180">
        <f t="shared" ca="1" si="4"/>
        <v>163.21011827040005</v>
      </c>
      <c r="E32" s="180">
        <f t="shared" ca="1" si="4"/>
        <v>9.3049464016000005</v>
      </c>
      <c r="F32" s="181">
        <f t="shared" ca="1" si="4"/>
        <v>0</v>
      </c>
      <c r="G32" s="182">
        <f t="shared" ca="1" si="1"/>
        <v>679.19</v>
      </c>
      <c r="H32" s="182">
        <f t="shared" ca="1" si="2"/>
        <v>653.78829399999995</v>
      </c>
      <c r="I32" s="183">
        <f t="shared" ca="1" si="5"/>
        <v>487.73</v>
      </c>
      <c r="J32" s="180">
        <f t="shared" ca="1" si="6"/>
        <v>157.11000000000001</v>
      </c>
      <c r="K32" s="180">
        <f t="shared" ca="1" si="7"/>
        <v>8.9499999999999993</v>
      </c>
      <c r="L32" s="180">
        <f t="shared" ca="1" si="8"/>
        <v>0</v>
      </c>
      <c r="M32" s="181">
        <f t="shared" ca="1" si="9"/>
        <v>653.79000000000008</v>
      </c>
      <c r="N32" s="179">
        <f t="shared" ca="1" si="10"/>
        <v>487.72872731705894</v>
      </c>
      <c r="O32" s="180">
        <f t="shared" ca="1" si="11"/>
        <v>157.10959003707612</v>
      </c>
      <c r="P32" s="180">
        <f t="shared" ca="1" si="12"/>
        <v>8.9499766458648775</v>
      </c>
      <c r="Q32" s="180">
        <f t="shared" ca="1" si="13"/>
        <v>0</v>
      </c>
      <c r="R32" s="181">
        <f t="shared" ca="1" si="14"/>
        <v>653.78829399999995</v>
      </c>
      <c r="W32" s="46"/>
      <c r="X32" s="46">
        <v>32</v>
      </c>
    </row>
    <row r="33" spans="1:24">
      <c r="A33" s="61" t="s">
        <v>75</v>
      </c>
      <c r="B33" s="174">
        <f t="shared" ca="1" si="3"/>
        <v>679.19316800000001</v>
      </c>
      <c r="C33" s="179">
        <f t="shared" ca="1" si="4"/>
        <v>506.67810332800002</v>
      </c>
      <c r="D33" s="180">
        <f t="shared" ca="1" si="4"/>
        <v>163.21011827040005</v>
      </c>
      <c r="E33" s="180">
        <f t="shared" ca="1" si="4"/>
        <v>9.3049464016000005</v>
      </c>
      <c r="F33" s="181">
        <f t="shared" ca="1" si="4"/>
        <v>0</v>
      </c>
      <c r="G33" s="182">
        <f t="shared" ca="1" si="1"/>
        <v>679.19</v>
      </c>
      <c r="H33" s="182">
        <f t="shared" ca="1" si="2"/>
        <v>653.78829399999995</v>
      </c>
      <c r="I33" s="183">
        <f t="shared" ca="1" si="5"/>
        <v>487.73</v>
      </c>
      <c r="J33" s="180">
        <f t="shared" ca="1" si="6"/>
        <v>157.11000000000001</v>
      </c>
      <c r="K33" s="180">
        <f t="shared" ca="1" si="7"/>
        <v>8.9499999999999993</v>
      </c>
      <c r="L33" s="180">
        <f t="shared" ca="1" si="8"/>
        <v>0</v>
      </c>
      <c r="M33" s="181">
        <f t="shared" ca="1" si="9"/>
        <v>653.79000000000008</v>
      </c>
      <c r="N33" s="179">
        <f t="shared" ca="1" si="10"/>
        <v>487.72872731705894</v>
      </c>
      <c r="O33" s="180">
        <f t="shared" ca="1" si="11"/>
        <v>157.10959003707612</v>
      </c>
      <c r="P33" s="180">
        <f t="shared" ca="1" si="12"/>
        <v>8.9499766458648775</v>
      </c>
      <c r="Q33" s="180">
        <f t="shared" ca="1" si="13"/>
        <v>0</v>
      </c>
      <c r="R33" s="181">
        <f t="shared" ca="1" si="14"/>
        <v>653.78829399999995</v>
      </c>
      <c r="W33" s="46"/>
      <c r="X33" s="46">
        <v>33</v>
      </c>
    </row>
    <row r="34" spans="1:24">
      <c r="A34" s="61" t="s">
        <v>76</v>
      </c>
      <c r="B34" s="174">
        <f t="shared" ca="1" si="3"/>
        <v>679.19316800000001</v>
      </c>
      <c r="C34" s="179">
        <f t="shared" ca="1" si="4"/>
        <v>506.67810332800002</v>
      </c>
      <c r="D34" s="180">
        <f t="shared" ca="1" si="4"/>
        <v>163.21011827040005</v>
      </c>
      <c r="E34" s="180">
        <f t="shared" ca="1" si="4"/>
        <v>9.3049464016000005</v>
      </c>
      <c r="F34" s="181">
        <f t="shared" ca="1" si="4"/>
        <v>0</v>
      </c>
      <c r="G34" s="182">
        <f t="shared" ca="1" si="1"/>
        <v>679.19</v>
      </c>
      <c r="H34" s="182">
        <f t="shared" ca="1" si="2"/>
        <v>653.78829399999995</v>
      </c>
      <c r="I34" s="183">
        <f t="shared" ca="1" si="5"/>
        <v>487.73</v>
      </c>
      <c r="J34" s="180">
        <f t="shared" ca="1" si="6"/>
        <v>157.11000000000001</v>
      </c>
      <c r="K34" s="180">
        <f t="shared" ca="1" si="7"/>
        <v>8.9499999999999993</v>
      </c>
      <c r="L34" s="180">
        <f t="shared" ca="1" si="8"/>
        <v>0</v>
      </c>
      <c r="M34" s="181">
        <f t="shared" ca="1" si="9"/>
        <v>653.79000000000008</v>
      </c>
      <c r="N34" s="179">
        <f t="shared" ca="1" si="10"/>
        <v>487.72872731705894</v>
      </c>
      <c r="O34" s="180">
        <f t="shared" ca="1" si="11"/>
        <v>157.10959003707612</v>
      </c>
      <c r="P34" s="180">
        <f t="shared" ca="1" si="12"/>
        <v>8.9499766458648775</v>
      </c>
      <c r="Q34" s="180">
        <f t="shared" ca="1" si="13"/>
        <v>0</v>
      </c>
      <c r="R34" s="181">
        <f t="shared" ca="1" si="14"/>
        <v>653.78829399999995</v>
      </c>
      <c r="W34" s="46"/>
      <c r="X34" s="46">
        <v>34</v>
      </c>
    </row>
    <row r="35" spans="1:24">
      <c r="A35" s="61" t="s">
        <v>77</v>
      </c>
      <c r="B35" s="174">
        <f t="shared" ca="1" si="3"/>
        <v>679.19316800000001</v>
      </c>
      <c r="C35" s="179">
        <f t="shared" ca="1" si="4"/>
        <v>506.67810332800002</v>
      </c>
      <c r="D35" s="180">
        <f t="shared" ca="1" si="4"/>
        <v>163.21011827040005</v>
      </c>
      <c r="E35" s="180">
        <f t="shared" ca="1" si="4"/>
        <v>9.3049464016000005</v>
      </c>
      <c r="F35" s="181">
        <f t="shared" ca="1" si="4"/>
        <v>0</v>
      </c>
      <c r="G35" s="182">
        <f t="shared" ca="1" si="1"/>
        <v>604.98059999999998</v>
      </c>
      <c r="H35" s="182">
        <f t="shared" ca="1" si="2"/>
        <v>582.35432600000001</v>
      </c>
      <c r="I35" s="183">
        <f t="shared" ca="1" si="5"/>
        <v>487.73</v>
      </c>
      <c r="J35" s="180">
        <f t="shared" ca="1" si="6"/>
        <v>85.67</v>
      </c>
      <c r="K35" s="180">
        <f t="shared" ca="1" si="7"/>
        <v>8.9499999999999993</v>
      </c>
      <c r="L35" s="180">
        <f t="shared" ca="1" si="8"/>
        <v>0</v>
      </c>
      <c r="M35" s="181">
        <f t="shared" ca="1" si="9"/>
        <v>582.35</v>
      </c>
      <c r="N35" s="179">
        <f t="shared" ca="1" si="10"/>
        <v>487.7336231132137</v>
      </c>
      <c r="O35" s="180">
        <f t="shared" ca="1" si="11"/>
        <v>85.670636401511118</v>
      </c>
      <c r="P35" s="180">
        <f t="shared" ca="1" si="12"/>
        <v>8.9500664852751779</v>
      </c>
      <c r="Q35" s="180">
        <f t="shared" ca="1" si="13"/>
        <v>0</v>
      </c>
      <c r="R35" s="181">
        <f t="shared" ca="1" si="14"/>
        <v>582.35432600000001</v>
      </c>
      <c r="W35" s="46"/>
      <c r="X35" s="46">
        <v>35</v>
      </c>
    </row>
    <row r="36" spans="1:24">
      <c r="A36" s="61" t="s">
        <v>78</v>
      </c>
      <c r="B36" s="174">
        <f t="shared" ca="1" si="3"/>
        <v>679.19316800000001</v>
      </c>
      <c r="C36" s="179">
        <f t="shared" ref="C36:F67" ca="1" si="15">$B36*C$1/100</f>
        <v>506.67810332800002</v>
      </c>
      <c r="D36" s="180">
        <f t="shared" ca="1" si="15"/>
        <v>163.21011827040005</v>
      </c>
      <c r="E36" s="180">
        <f t="shared" ca="1" si="15"/>
        <v>9.3049464016000005</v>
      </c>
      <c r="F36" s="181">
        <f t="shared" ca="1" si="15"/>
        <v>0</v>
      </c>
      <c r="G36" s="182">
        <f t="shared" ca="1" si="1"/>
        <v>604.98059999999998</v>
      </c>
      <c r="H36" s="182">
        <f t="shared" ca="1" si="2"/>
        <v>582.35432600000001</v>
      </c>
      <c r="I36" s="183">
        <f t="shared" ca="1" si="5"/>
        <v>487.73</v>
      </c>
      <c r="J36" s="180">
        <f t="shared" ca="1" si="6"/>
        <v>85.67</v>
      </c>
      <c r="K36" s="180">
        <f t="shared" ca="1" si="7"/>
        <v>8.9499999999999993</v>
      </c>
      <c r="L36" s="180">
        <f t="shared" ca="1" si="8"/>
        <v>0</v>
      </c>
      <c r="M36" s="181">
        <f t="shared" ca="1" si="9"/>
        <v>582.35</v>
      </c>
      <c r="N36" s="179">
        <f t="shared" ca="1" si="10"/>
        <v>487.7336231132137</v>
      </c>
      <c r="O36" s="180">
        <f t="shared" ca="1" si="11"/>
        <v>85.670636401511118</v>
      </c>
      <c r="P36" s="180">
        <f t="shared" ca="1" si="12"/>
        <v>8.9500664852751779</v>
      </c>
      <c r="Q36" s="180">
        <f t="shared" ca="1" si="13"/>
        <v>0</v>
      </c>
      <c r="R36" s="181">
        <f t="shared" ca="1" si="14"/>
        <v>582.35432600000001</v>
      </c>
      <c r="W36" s="46"/>
      <c r="X36" s="46">
        <v>36</v>
      </c>
    </row>
    <row r="37" spans="1:24">
      <c r="A37" s="61" t="s">
        <v>79</v>
      </c>
      <c r="B37" s="174">
        <f t="shared" ca="1" si="3"/>
        <v>679.19316800000001</v>
      </c>
      <c r="C37" s="179">
        <f t="shared" ca="1" si="15"/>
        <v>506.67810332800002</v>
      </c>
      <c r="D37" s="180">
        <f t="shared" ca="1" si="15"/>
        <v>163.21011827040005</v>
      </c>
      <c r="E37" s="180">
        <f t="shared" ca="1" si="15"/>
        <v>9.3049464016000005</v>
      </c>
      <c r="F37" s="181">
        <f t="shared" ca="1" si="15"/>
        <v>0</v>
      </c>
      <c r="G37" s="182">
        <f t="shared" ca="1" si="1"/>
        <v>604.98059999999998</v>
      </c>
      <c r="H37" s="182">
        <f t="shared" ca="1" si="2"/>
        <v>582.35432600000001</v>
      </c>
      <c r="I37" s="183">
        <f t="shared" ca="1" si="5"/>
        <v>487.73</v>
      </c>
      <c r="J37" s="180">
        <f t="shared" ca="1" si="6"/>
        <v>85.67</v>
      </c>
      <c r="K37" s="180">
        <f t="shared" ca="1" si="7"/>
        <v>8.9499999999999993</v>
      </c>
      <c r="L37" s="180">
        <f t="shared" ca="1" si="8"/>
        <v>0</v>
      </c>
      <c r="M37" s="181">
        <f t="shared" ca="1" si="9"/>
        <v>582.35</v>
      </c>
      <c r="N37" s="179">
        <f t="shared" ca="1" si="10"/>
        <v>487.7336231132137</v>
      </c>
      <c r="O37" s="180">
        <f t="shared" ca="1" si="11"/>
        <v>85.670636401511118</v>
      </c>
      <c r="P37" s="180">
        <f t="shared" ca="1" si="12"/>
        <v>8.9500664852751779</v>
      </c>
      <c r="Q37" s="180">
        <f t="shared" ca="1" si="13"/>
        <v>0</v>
      </c>
      <c r="R37" s="181">
        <f t="shared" ca="1" si="14"/>
        <v>582.35432600000001</v>
      </c>
      <c r="W37" s="46"/>
      <c r="X37" s="46">
        <v>37</v>
      </c>
    </row>
    <row r="38" spans="1:24">
      <c r="A38" s="61" t="s">
        <v>80</v>
      </c>
      <c r="B38" s="174">
        <f t="shared" ca="1" si="3"/>
        <v>679.19316800000001</v>
      </c>
      <c r="C38" s="179">
        <f t="shared" ca="1" si="15"/>
        <v>506.67810332800002</v>
      </c>
      <c r="D38" s="180">
        <f t="shared" ca="1" si="15"/>
        <v>163.21011827040005</v>
      </c>
      <c r="E38" s="180">
        <f t="shared" ca="1" si="15"/>
        <v>9.3049464016000005</v>
      </c>
      <c r="F38" s="181">
        <f t="shared" ca="1" si="15"/>
        <v>0</v>
      </c>
      <c r="G38" s="182">
        <f t="shared" ca="1" si="1"/>
        <v>604.98059999999998</v>
      </c>
      <c r="H38" s="182">
        <f t="shared" ca="1" si="2"/>
        <v>582.35432600000001</v>
      </c>
      <c r="I38" s="183">
        <f t="shared" ca="1" si="5"/>
        <v>487.73</v>
      </c>
      <c r="J38" s="180">
        <f t="shared" ca="1" si="6"/>
        <v>85.67</v>
      </c>
      <c r="K38" s="180">
        <f t="shared" ca="1" si="7"/>
        <v>8.9499999999999993</v>
      </c>
      <c r="L38" s="180">
        <f t="shared" ca="1" si="8"/>
        <v>0</v>
      </c>
      <c r="M38" s="181">
        <f t="shared" ca="1" si="9"/>
        <v>582.35</v>
      </c>
      <c r="N38" s="179">
        <f t="shared" ca="1" si="10"/>
        <v>487.7336231132137</v>
      </c>
      <c r="O38" s="180">
        <f t="shared" ca="1" si="11"/>
        <v>85.670636401511118</v>
      </c>
      <c r="P38" s="180">
        <f t="shared" ca="1" si="12"/>
        <v>8.9500664852751779</v>
      </c>
      <c r="Q38" s="180">
        <f t="shared" ca="1" si="13"/>
        <v>0</v>
      </c>
      <c r="R38" s="181">
        <f t="shared" ca="1" si="14"/>
        <v>582.35432600000001</v>
      </c>
      <c r="W38" s="46"/>
      <c r="X38" s="46">
        <v>38</v>
      </c>
    </row>
    <row r="39" spans="1:24">
      <c r="A39" s="61" t="s">
        <v>81</v>
      </c>
      <c r="B39" s="174">
        <f t="shared" ca="1" si="3"/>
        <v>679.19316800000001</v>
      </c>
      <c r="C39" s="179">
        <f t="shared" ca="1" si="15"/>
        <v>506.67810332800002</v>
      </c>
      <c r="D39" s="180">
        <f t="shared" ca="1" si="15"/>
        <v>163.21011827040005</v>
      </c>
      <c r="E39" s="180">
        <f t="shared" ca="1" si="15"/>
        <v>9.3049464016000005</v>
      </c>
      <c r="F39" s="181">
        <f t="shared" ca="1" si="15"/>
        <v>0</v>
      </c>
      <c r="G39" s="182">
        <f t="shared" ca="1" si="1"/>
        <v>604.98059999999998</v>
      </c>
      <c r="H39" s="182">
        <f t="shared" ca="1" si="2"/>
        <v>582.35432600000001</v>
      </c>
      <c r="I39" s="183">
        <f t="shared" ca="1" si="5"/>
        <v>487.73</v>
      </c>
      <c r="J39" s="180">
        <f t="shared" ca="1" si="6"/>
        <v>85.67</v>
      </c>
      <c r="K39" s="180">
        <f t="shared" ca="1" si="7"/>
        <v>8.9499999999999993</v>
      </c>
      <c r="L39" s="180">
        <f t="shared" ca="1" si="8"/>
        <v>0</v>
      </c>
      <c r="M39" s="181">
        <f t="shared" ca="1" si="9"/>
        <v>582.35</v>
      </c>
      <c r="N39" s="179">
        <f t="shared" ca="1" si="10"/>
        <v>487.7336231132137</v>
      </c>
      <c r="O39" s="180">
        <f t="shared" ca="1" si="11"/>
        <v>85.670636401511118</v>
      </c>
      <c r="P39" s="180">
        <f t="shared" ca="1" si="12"/>
        <v>8.9500664852751779</v>
      </c>
      <c r="Q39" s="180">
        <f t="shared" ca="1" si="13"/>
        <v>0</v>
      </c>
      <c r="R39" s="181">
        <f t="shared" ca="1" si="14"/>
        <v>582.35432600000001</v>
      </c>
      <c r="W39" s="46"/>
      <c r="X39" s="46">
        <v>39</v>
      </c>
    </row>
    <row r="40" spans="1:24">
      <c r="A40" s="61" t="s">
        <v>82</v>
      </c>
      <c r="B40" s="174">
        <f t="shared" ca="1" si="3"/>
        <v>679.49316799999997</v>
      </c>
      <c r="C40" s="179">
        <f t="shared" ca="1" si="15"/>
        <v>506.90190332799995</v>
      </c>
      <c r="D40" s="180">
        <f t="shared" ca="1" si="15"/>
        <v>163.28220827040002</v>
      </c>
      <c r="E40" s="180">
        <f t="shared" ca="1" si="15"/>
        <v>9.3090564016000013</v>
      </c>
      <c r="F40" s="181">
        <f t="shared" ca="1" si="15"/>
        <v>0</v>
      </c>
      <c r="G40" s="182">
        <f t="shared" ca="1" si="1"/>
        <v>605.20849999999996</v>
      </c>
      <c r="H40" s="182">
        <f t="shared" ca="1" si="2"/>
        <v>582.57370200000003</v>
      </c>
      <c r="I40" s="183">
        <f t="shared" ca="1" si="5"/>
        <v>487.94</v>
      </c>
      <c r="J40" s="180">
        <f t="shared" ca="1" si="6"/>
        <v>85.67</v>
      </c>
      <c r="K40" s="180">
        <f t="shared" ca="1" si="7"/>
        <v>8.9600000000000009</v>
      </c>
      <c r="L40" s="180">
        <f t="shared" ca="1" si="8"/>
        <v>0</v>
      </c>
      <c r="M40" s="181">
        <f t="shared" ca="1" si="9"/>
        <v>582.57000000000005</v>
      </c>
      <c r="N40" s="179">
        <f t="shared" ca="1" si="10"/>
        <v>487.94310066409184</v>
      </c>
      <c r="O40" s="180">
        <f t="shared" ca="1" si="11"/>
        <v>85.670544398681699</v>
      </c>
      <c r="P40" s="180">
        <f t="shared" ca="1" si="12"/>
        <v>8.9600569372264278</v>
      </c>
      <c r="Q40" s="180">
        <f t="shared" ca="1" si="13"/>
        <v>0</v>
      </c>
      <c r="R40" s="181">
        <f t="shared" ca="1" si="14"/>
        <v>582.57370200000003</v>
      </c>
      <c r="W40" s="46"/>
      <c r="X40" s="46">
        <v>40</v>
      </c>
    </row>
    <row r="41" spans="1:24">
      <c r="A41" s="61" t="s">
        <v>83</v>
      </c>
      <c r="B41" s="174">
        <f t="shared" ca="1" si="3"/>
        <v>679.49316799999997</v>
      </c>
      <c r="C41" s="179">
        <f t="shared" ca="1" si="15"/>
        <v>506.90190332799995</v>
      </c>
      <c r="D41" s="180">
        <f t="shared" ca="1" si="15"/>
        <v>163.28220827040002</v>
      </c>
      <c r="E41" s="180">
        <f t="shared" ca="1" si="15"/>
        <v>9.3090564016000013</v>
      </c>
      <c r="F41" s="181">
        <f t="shared" ca="1" si="15"/>
        <v>0</v>
      </c>
      <c r="G41" s="182">
        <f t="shared" ca="1" si="1"/>
        <v>605.20849999999996</v>
      </c>
      <c r="H41" s="182">
        <f t="shared" ca="1" si="2"/>
        <v>582.57370200000003</v>
      </c>
      <c r="I41" s="183">
        <f t="shared" ca="1" si="5"/>
        <v>487.94</v>
      </c>
      <c r="J41" s="180">
        <f t="shared" ca="1" si="6"/>
        <v>85.67</v>
      </c>
      <c r="K41" s="180">
        <f t="shared" ca="1" si="7"/>
        <v>8.9600000000000009</v>
      </c>
      <c r="L41" s="180">
        <f t="shared" ca="1" si="8"/>
        <v>0</v>
      </c>
      <c r="M41" s="181">
        <f t="shared" ca="1" si="9"/>
        <v>582.57000000000005</v>
      </c>
      <c r="N41" s="179">
        <f t="shared" ca="1" si="10"/>
        <v>487.94310066409184</v>
      </c>
      <c r="O41" s="180">
        <f t="shared" ca="1" si="11"/>
        <v>85.670544398681699</v>
      </c>
      <c r="P41" s="180">
        <f t="shared" ca="1" si="12"/>
        <v>8.9600569372264278</v>
      </c>
      <c r="Q41" s="180">
        <f t="shared" ca="1" si="13"/>
        <v>0</v>
      </c>
      <c r="R41" s="181">
        <f t="shared" ca="1" si="14"/>
        <v>582.57370200000003</v>
      </c>
      <c r="W41" s="46"/>
      <c r="X41" s="46">
        <v>41</v>
      </c>
    </row>
    <row r="42" spans="1:24">
      <c r="A42" s="61" t="s">
        <v>84</v>
      </c>
      <c r="B42" s="174">
        <f t="shared" ca="1" si="3"/>
        <v>679.49316799999997</v>
      </c>
      <c r="C42" s="179">
        <f t="shared" ca="1" si="15"/>
        <v>506.90190332799995</v>
      </c>
      <c r="D42" s="180">
        <f t="shared" ca="1" si="15"/>
        <v>163.28220827040002</v>
      </c>
      <c r="E42" s="180">
        <f t="shared" ca="1" si="15"/>
        <v>9.3090564016000013</v>
      </c>
      <c r="F42" s="181">
        <f t="shared" ca="1" si="15"/>
        <v>0</v>
      </c>
      <c r="G42" s="182">
        <f t="shared" ca="1" si="1"/>
        <v>605.20849999999996</v>
      </c>
      <c r="H42" s="182">
        <f t="shared" ca="1" si="2"/>
        <v>582.57370200000003</v>
      </c>
      <c r="I42" s="183">
        <f t="shared" ca="1" si="5"/>
        <v>487.94</v>
      </c>
      <c r="J42" s="180">
        <f t="shared" ca="1" si="6"/>
        <v>85.67</v>
      </c>
      <c r="K42" s="180">
        <f t="shared" ca="1" si="7"/>
        <v>8.9600000000000009</v>
      </c>
      <c r="L42" s="180">
        <f t="shared" ca="1" si="8"/>
        <v>0</v>
      </c>
      <c r="M42" s="181">
        <f t="shared" ca="1" si="9"/>
        <v>582.57000000000005</v>
      </c>
      <c r="N42" s="179">
        <f t="shared" ca="1" si="10"/>
        <v>487.94310066409184</v>
      </c>
      <c r="O42" s="180">
        <f t="shared" ca="1" si="11"/>
        <v>85.670544398681699</v>
      </c>
      <c r="P42" s="180">
        <f t="shared" ca="1" si="12"/>
        <v>8.9600569372264278</v>
      </c>
      <c r="Q42" s="180">
        <f t="shared" ca="1" si="13"/>
        <v>0</v>
      </c>
      <c r="R42" s="181">
        <f t="shared" ca="1" si="14"/>
        <v>582.57370200000003</v>
      </c>
      <c r="W42" s="46"/>
      <c r="X42" s="46">
        <v>42</v>
      </c>
    </row>
    <row r="43" spans="1:24">
      <c r="A43" s="61" t="s">
        <v>85</v>
      </c>
      <c r="B43" s="174">
        <f t="shared" ca="1" si="3"/>
        <v>679.49316799999997</v>
      </c>
      <c r="C43" s="179">
        <f t="shared" ca="1" si="15"/>
        <v>506.90190332799995</v>
      </c>
      <c r="D43" s="180">
        <f t="shared" ca="1" si="15"/>
        <v>163.28220827040002</v>
      </c>
      <c r="E43" s="180">
        <f t="shared" ca="1" si="15"/>
        <v>9.3090564016000013</v>
      </c>
      <c r="F43" s="181">
        <f t="shared" ca="1" si="15"/>
        <v>0</v>
      </c>
      <c r="G43" s="182">
        <f t="shared" ca="1" si="1"/>
        <v>605.20849999999996</v>
      </c>
      <c r="H43" s="182">
        <f t="shared" ca="1" si="2"/>
        <v>582.57370200000003</v>
      </c>
      <c r="I43" s="183">
        <f t="shared" ca="1" si="5"/>
        <v>487.94</v>
      </c>
      <c r="J43" s="180">
        <f t="shared" ca="1" si="6"/>
        <v>85.67</v>
      </c>
      <c r="K43" s="180">
        <f t="shared" ca="1" si="7"/>
        <v>8.9600000000000009</v>
      </c>
      <c r="L43" s="180">
        <f t="shared" ca="1" si="8"/>
        <v>0</v>
      </c>
      <c r="M43" s="181">
        <f t="shared" ca="1" si="9"/>
        <v>582.57000000000005</v>
      </c>
      <c r="N43" s="179">
        <f t="shared" ca="1" si="10"/>
        <v>487.94310066409184</v>
      </c>
      <c r="O43" s="180">
        <f t="shared" ca="1" si="11"/>
        <v>85.670544398681699</v>
      </c>
      <c r="P43" s="180">
        <f t="shared" ca="1" si="12"/>
        <v>8.9600569372264278</v>
      </c>
      <c r="Q43" s="180">
        <f t="shared" ca="1" si="13"/>
        <v>0</v>
      </c>
      <c r="R43" s="181">
        <f t="shared" ca="1" si="14"/>
        <v>582.57370200000003</v>
      </c>
      <c r="W43" s="46"/>
      <c r="X43" s="46">
        <v>43</v>
      </c>
    </row>
    <row r="44" spans="1:24">
      <c r="A44" s="61" t="s">
        <v>86</v>
      </c>
      <c r="B44" s="174">
        <f t="shared" ca="1" si="3"/>
        <v>679.49316799999997</v>
      </c>
      <c r="C44" s="179">
        <f t="shared" ca="1" si="15"/>
        <v>506.90190332799995</v>
      </c>
      <c r="D44" s="180">
        <f t="shared" ca="1" si="15"/>
        <v>163.28220827040002</v>
      </c>
      <c r="E44" s="180">
        <f t="shared" ca="1" si="15"/>
        <v>9.3090564016000013</v>
      </c>
      <c r="F44" s="181">
        <f t="shared" ca="1" si="15"/>
        <v>0</v>
      </c>
      <c r="G44" s="182">
        <f t="shared" ca="1" si="1"/>
        <v>605.20849999999996</v>
      </c>
      <c r="H44" s="182">
        <f t="shared" ca="1" si="2"/>
        <v>582.57370200000003</v>
      </c>
      <c r="I44" s="183">
        <f t="shared" ca="1" si="5"/>
        <v>487.94</v>
      </c>
      <c r="J44" s="180">
        <f t="shared" ca="1" si="6"/>
        <v>85.67</v>
      </c>
      <c r="K44" s="180">
        <f t="shared" ca="1" si="7"/>
        <v>8.9600000000000009</v>
      </c>
      <c r="L44" s="180">
        <f t="shared" ca="1" si="8"/>
        <v>0</v>
      </c>
      <c r="M44" s="181">
        <f t="shared" ca="1" si="9"/>
        <v>582.57000000000005</v>
      </c>
      <c r="N44" s="179">
        <f t="shared" ca="1" si="10"/>
        <v>487.94310066409184</v>
      </c>
      <c r="O44" s="180">
        <f t="shared" ca="1" si="11"/>
        <v>85.670544398681699</v>
      </c>
      <c r="P44" s="180">
        <f t="shared" ca="1" si="12"/>
        <v>8.9600569372264278</v>
      </c>
      <c r="Q44" s="180">
        <f t="shared" ca="1" si="13"/>
        <v>0</v>
      </c>
      <c r="R44" s="181">
        <f t="shared" ca="1" si="14"/>
        <v>582.57370200000003</v>
      </c>
      <c r="W44" s="46"/>
      <c r="X44" s="46">
        <v>44</v>
      </c>
    </row>
    <row r="45" spans="1:24">
      <c r="A45" s="61" t="s">
        <v>87</v>
      </c>
      <c r="B45" s="174">
        <f t="shared" ca="1" si="3"/>
        <v>679.49316799999997</v>
      </c>
      <c r="C45" s="179">
        <f t="shared" ca="1" si="15"/>
        <v>506.90190332799995</v>
      </c>
      <c r="D45" s="180">
        <f t="shared" ca="1" si="15"/>
        <v>163.28220827040002</v>
      </c>
      <c r="E45" s="180">
        <f t="shared" ca="1" si="15"/>
        <v>9.3090564016000013</v>
      </c>
      <c r="F45" s="181">
        <f t="shared" ca="1" si="15"/>
        <v>0</v>
      </c>
      <c r="G45" s="182">
        <f t="shared" ca="1" si="1"/>
        <v>605.20849999999996</v>
      </c>
      <c r="H45" s="182">
        <f t="shared" ca="1" si="2"/>
        <v>582.57370200000003</v>
      </c>
      <c r="I45" s="183">
        <f t="shared" ca="1" si="5"/>
        <v>487.94</v>
      </c>
      <c r="J45" s="180">
        <f t="shared" ca="1" si="6"/>
        <v>85.67</v>
      </c>
      <c r="K45" s="180">
        <f t="shared" ca="1" si="7"/>
        <v>8.9600000000000009</v>
      </c>
      <c r="L45" s="180">
        <f t="shared" ca="1" si="8"/>
        <v>0</v>
      </c>
      <c r="M45" s="181">
        <f t="shared" ca="1" si="9"/>
        <v>582.57000000000005</v>
      </c>
      <c r="N45" s="179">
        <f t="shared" ca="1" si="10"/>
        <v>487.94310066409184</v>
      </c>
      <c r="O45" s="180">
        <f t="shared" ca="1" si="11"/>
        <v>85.670544398681699</v>
      </c>
      <c r="P45" s="180">
        <f t="shared" ca="1" si="12"/>
        <v>8.9600569372264278</v>
      </c>
      <c r="Q45" s="180">
        <f t="shared" ca="1" si="13"/>
        <v>0</v>
      </c>
      <c r="R45" s="181">
        <f t="shared" ca="1" si="14"/>
        <v>582.57370200000003</v>
      </c>
      <c r="W45" s="46"/>
      <c r="X45" s="46">
        <v>45</v>
      </c>
    </row>
    <row r="46" spans="1:24">
      <c r="A46" s="61" t="s">
        <v>88</v>
      </c>
      <c r="B46" s="174">
        <f t="shared" ca="1" si="3"/>
        <v>679.49316799999997</v>
      </c>
      <c r="C46" s="179">
        <f t="shared" ca="1" si="15"/>
        <v>506.90190332799995</v>
      </c>
      <c r="D46" s="180">
        <f t="shared" ca="1" si="15"/>
        <v>163.28220827040002</v>
      </c>
      <c r="E46" s="180">
        <f t="shared" ca="1" si="15"/>
        <v>9.3090564016000013</v>
      </c>
      <c r="F46" s="181">
        <f t="shared" ca="1" si="15"/>
        <v>0</v>
      </c>
      <c r="G46" s="182">
        <f t="shared" ca="1" si="1"/>
        <v>605.20849999999996</v>
      </c>
      <c r="H46" s="182">
        <f t="shared" ca="1" si="2"/>
        <v>582.57370200000003</v>
      </c>
      <c r="I46" s="183">
        <f t="shared" ca="1" si="5"/>
        <v>487.94</v>
      </c>
      <c r="J46" s="180">
        <f t="shared" ca="1" si="6"/>
        <v>85.67</v>
      </c>
      <c r="K46" s="180">
        <f t="shared" ca="1" si="7"/>
        <v>8.9600000000000009</v>
      </c>
      <c r="L46" s="180">
        <f t="shared" ca="1" si="8"/>
        <v>0</v>
      </c>
      <c r="M46" s="181">
        <f t="shared" ca="1" si="9"/>
        <v>582.57000000000005</v>
      </c>
      <c r="N46" s="179">
        <f t="shared" ca="1" si="10"/>
        <v>487.94310066409184</v>
      </c>
      <c r="O46" s="180">
        <f t="shared" ca="1" si="11"/>
        <v>85.670544398681699</v>
      </c>
      <c r="P46" s="180">
        <f t="shared" ca="1" si="12"/>
        <v>8.9600569372264278</v>
      </c>
      <c r="Q46" s="180">
        <f t="shared" ca="1" si="13"/>
        <v>0</v>
      </c>
      <c r="R46" s="181">
        <f t="shared" ca="1" si="14"/>
        <v>582.57370200000003</v>
      </c>
      <c r="W46" s="46"/>
      <c r="X46" s="46">
        <v>46</v>
      </c>
    </row>
    <row r="47" spans="1:24">
      <c r="A47" s="61" t="s">
        <v>89</v>
      </c>
      <c r="B47" s="174">
        <f t="shared" ca="1" si="3"/>
        <v>679.49316799999997</v>
      </c>
      <c r="C47" s="179">
        <f t="shared" ca="1" si="15"/>
        <v>506.90190332799995</v>
      </c>
      <c r="D47" s="180">
        <f t="shared" ca="1" si="15"/>
        <v>163.28220827040002</v>
      </c>
      <c r="E47" s="180">
        <f t="shared" ca="1" si="15"/>
        <v>9.3090564016000013</v>
      </c>
      <c r="F47" s="181">
        <f t="shared" ca="1" si="15"/>
        <v>0</v>
      </c>
      <c r="G47" s="182">
        <f t="shared" ca="1" si="1"/>
        <v>548.30899999999997</v>
      </c>
      <c r="H47" s="182">
        <f t="shared" ca="1" si="2"/>
        <v>527.80224299999998</v>
      </c>
      <c r="I47" s="183">
        <f t="shared" ca="1" si="5"/>
        <v>433.17</v>
      </c>
      <c r="J47" s="180">
        <f t="shared" ca="1" si="6"/>
        <v>85.67</v>
      </c>
      <c r="K47" s="180">
        <f t="shared" ca="1" si="7"/>
        <v>8.9600000000000009</v>
      </c>
      <c r="L47" s="180">
        <f t="shared" ca="1" si="8"/>
        <v>0</v>
      </c>
      <c r="M47" s="181">
        <f t="shared" ca="1" si="9"/>
        <v>527.80000000000007</v>
      </c>
      <c r="N47" s="179">
        <f t="shared" ca="1" si="10"/>
        <v>433.17184084939367</v>
      </c>
      <c r="O47" s="180">
        <f t="shared" ca="1" si="11"/>
        <v>85.670364073152697</v>
      </c>
      <c r="P47" s="180">
        <f t="shared" ca="1" si="12"/>
        <v>8.9600380774535804</v>
      </c>
      <c r="Q47" s="180">
        <f t="shared" ca="1" si="13"/>
        <v>0</v>
      </c>
      <c r="R47" s="181">
        <f t="shared" ca="1" si="14"/>
        <v>527.80224299999986</v>
      </c>
      <c r="W47" s="46"/>
      <c r="X47" s="46">
        <v>47</v>
      </c>
    </row>
    <row r="48" spans="1:24">
      <c r="A48" s="61" t="s">
        <v>90</v>
      </c>
      <c r="B48" s="174">
        <f t="shared" ca="1" si="3"/>
        <v>679.49316799999997</v>
      </c>
      <c r="C48" s="179">
        <f t="shared" ca="1" si="15"/>
        <v>506.90190332799995</v>
      </c>
      <c r="D48" s="180">
        <f t="shared" ca="1" si="15"/>
        <v>163.28220827040002</v>
      </c>
      <c r="E48" s="180">
        <f t="shared" ca="1" si="15"/>
        <v>9.3090564016000013</v>
      </c>
      <c r="F48" s="181">
        <f t="shared" ca="1" si="15"/>
        <v>0</v>
      </c>
      <c r="G48" s="182">
        <f t="shared" ca="1" si="1"/>
        <v>498.30900000000003</v>
      </c>
      <c r="H48" s="182">
        <f t="shared" ca="1" si="2"/>
        <v>479.67224299999998</v>
      </c>
      <c r="I48" s="183">
        <f t="shared" ca="1" si="5"/>
        <v>385.04</v>
      </c>
      <c r="J48" s="180">
        <f t="shared" ca="1" si="6"/>
        <v>85.67</v>
      </c>
      <c r="K48" s="180">
        <f t="shared" ca="1" si="7"/>
        <v>8.9600000000000009</v>
      </c>
      <c r="L48" s="180">
        <f t="shared" ca="1" si="8"/>
        <v>0</v>
      </c>
      <c r="M48" s="181">
        <f t="shared" ca="1" si="9"/>
        <v>479.67</v>
      </c>
      <c r="N48" s="179">
        <f t="shared" ca="1" si="10"/>
        <v>385.04180049767547</v>
      </c>
      <c r="O48" s="180">
        <f t="shared" ca="1" si="11"/>
        <v>85.670400604186213</v>
      </c>
      <c r="P48" s="180">
        <f t="shared" ca="1" si="12"/>
        <v>8.9600418981383037</v>
      </c>
      <c r="Q48" s="180">
        <f t="shared" ca="1" si="13"/>
        <v>0</v>
      </c>
      <c r="R48" s="181">
        <f t="shared" ca="1" si="14"/>
        <v>479.67224299999998</v>
      </c>
      <c r="W48" s="46"/>
      <c r="X48" s="46">
        <v>48</v>
      </c>
    </row>
    <row r="49" spans="1:24">
      <c r="A49" s="61" t="s">
        <v>91</v>
      </c>
      <c r="B49" s="174">
        <f t="shared" ca="1" si="3"/>
        <v>679.49316799999997</v>
      </c>
      <c r="C49" s="179">
        <f t="shared" ca="1" si="15"/>
        <v>506.90190332799995</v>
      </c>
      <c r="D49" s="180">
        <f t="shared" ca="1" si="15"/>
        <v>163.28220827040002</v>
      </c>
      <c r="E49" s="180">
        <f t="shared" ca="1" si="15"/>
        <v>9.3090564016000013</v>
      </c>
      <c r="F49" s="181">
        <f t="shared" ca="1" si="15"/>
        <v>0</v>
      </c>
      <c r="G49" s="182">
        <f t="shared" ca="1" si="1"/>
        <v>448.30900000000003</v>
      </c>
      <c r="H49" s="182">
        <f t="shared" ca="1" si="2"/>
        <v>431.54224299999998</v>
      </c>
      <c r="I49" s="183">
        <f t="shared" ca="1" si="5"/>
        <v>336.91</v>
      </c>
      <c r="J49" s="180">
        <f t="shared" ca="1" si="6"/>
        <v>85.67</v>
      </c>
      <c r="K49" s="180">
        <f t="shared" ca="1" si="7"/>
        <v>8.9600000000000009</v>
      </c>
      <c r="L49" s="180">
        <f t="shared" ca="1" si="8"/>
        <v>0</v>
      </c>
      <c r="M49" s="181">
        <f t="shared" ca="1" si="9"/>
        <v>431.54</v>
      </c>
      <c r="N49" s="179">
        <f t="shared" ca="1" si="10"/>
        <v>336.91175114503869</v>
      </c>
      <c r="O49" s="180">
        <f t="shared" ca="1" si="11"/>
        <v>85.670445283890245</v>
      </c>
      <c r="P49" s="180">
        <f t="shared" ca="1" si="12"/>
        <v>8.9600465710710484</v>
      </c>
      <c r="Q49" s="180">
        <f t="shared" ca="1" si="13"/>
        <v>0</v>
      </c>
      <c r="R49" s="181">
        <f t="shared" ca="1" si="14"/>
        <v>431.54224299999998</v>
      </c>
      <c r="W49" s="46"/>
      <c r="X49" s="46">
        <v>49</v>
      </c>
    </row>
    <row r="50" spans="1:24">
      <c r="A50" s="61" t="s">
        <v>92</v>
      </c>
      <c r="B50" s="174">
        <f t="shared" ca="1" si="3"/>
        <v>679.49316799999997</v>
      </c>
      <c r="C50" s="179">
        <f t="shared" ca="1" si="15"/>
        <v>506.90190332799995</v>
      </c>
      <c r="D50" s="180">
        <f t="shared" ca="1" si="15"/>
        <v>163.28220827040002</v>
      </c>
      <c r="E50" s="180">
        <f t="shared" ca="1" si="15"/>
        <v>9.3090564016000013</v>
      </c>
      <c r="F50" s="181">
        <f t="shared" ca="1" si="15"/>
        <v>0</v>
      </c>
      <c r="G50" s="182">
        <f t="shared" ca="1" si="1"/>
        <v>379.11</v>
      </c>
      <c r="H50" s="182">
        <f t="shared" ca="1" si="2"/>
        <v>364.931286</v>
      </c>
      <c r="I50" s="183">
        <f t="shared" ca="1" si="5"/>
        <v>274.33999999999997</v>
      </c>
      <c r="J50" s="180">
        <f t="shared" ca="1" si="6"/>
        <v>85.67</v>
      </c>
      <c r="K50" s="180">
        <f t="shared" ca="1" si="7"/>
        <v>4.92</v>
      </c>
      <c r="L50" s="180">
        <f t="shared" ca="1" si="8"/>
        <v>0</v>
      </c>
      <c r="M50" s="181">
        <f t="shared" ca="1" si="9"/>
        <v>364.93</v>
      </c>
      <c r="N50" s="179">
        <f t="shared" ca="1" si="10"/>
        <v>274.34096676414651</v>
      </c>
      <c r="O50" s="180">
        <f t="shared" ca="1" si="11"/>
        <v>85.670301897953038</v>
      </c>
      <c r="P50" s="180">
        <f t="shared" ca="1" si="12"/>
        <v>4.9200173379004193</v>
      </c>
      <c r="Q50" s="180">
        <f t="shared" ca="1" si="13"/>
        <v>0</v>
      </c>
      <c r="R50" s="181">
        <f t="shared" ca="1" si="14"/>
        <v>364.931286</v>
      </c>
      <c r="W50" s="46"/>
      <c r="X50" s="46">
        <v>50</v>
      </c>
    </row>
    <row r="51" spans="1:24">
      <c r="A51" s="61" t="s">
        <v>93</v>
      </c>
      <c r="B51" s="174">
        <f t="shared" ca="1" si="3"/>
        <v>679.49316799999997</v>
      </c>
      <c r="C51" s="179">
        <f t="shared" ca="1" si="15"/>
        <v>506.90190332799995</v>
      </c>
      <c r="D51" s="180">
        <f t="shared" ca="1" si="15"/>
        <v>163.28220827040002</v>
      </c>
      <c r="E51" s="180">
        <f t="shared" ca="1" si="15"/>
        <v>9.3090564016000013</v>
      </c>
      <c r="F51" s="181">
        <f t="shared" ca="1" si="15"/>
        <v>0</v>
      </c>
      <c r="G51" s="182">
        <f t="shared" ca="1" si="1"/>
        <v>379.11</v>
      </c>
      <c r="H51" s="182">
        <f t="shared" ca="1" si="2"/>
        <v>364.931286</v>
      </c>
      <c r="I51" s="183">
        <f t="shared" ca="1" si="5"/>
        <v>274.33999999999997</v>
      </c>
      <c r="J51" s="180">
        <f t="shared" ca="1" si="6"/>
        <v>85.67</v>
      </c>
      <c r="K51" s="180">
        <f t="shared" ca="1" si="7"/>
        <v>4.92</v>
      </c>
      <c r="L51" s="180">
        <f t="shared" ca="1" si="8"/>
        <v>0</v>
      </c>
      <c r="M51" s="181">
        <f t="shared" ca="1" si="9"/>
        <v>364.93</v>
      </c>
      <c r="N51" s="179">
        <f t="shared" ca="1" si="10"/>
        <v>274.34096676414651</v>
      </c>
      <c r="O51" s="180">
        <f t="shared" ca="1" si="11"/>
        <v>85.670301897953038</v>
      </c>
      <c r="P51" s="180">
        <f t="shared" ca="1" si="12"/>
        <v>4.9200173379004193</v>
      </c>
      <c r="Q51" s="180">
        <f t="shared" ca="1" si="13"/>
        <v>0</v>
      </c>
      <c r="R51" s="181">
        <f t="shared" ca="1" si="14"/>
        <v>364.931286</v>
      </c>
      <c r="W51" s="46"/>
      <c r="X51" s="46">
        <v>51</v>
      </c>
    </row>
    <row r="52" spans="1:24">
      <c r="A52" s="61" t="s">
        <v>94</v>
      </c>
      <c r="B52" s="174">
        <f t="shared" ca="1" si="3"/>
        <v>679.49316799999997</v>
      </c>
      <c r="C52" s="179">
        <f t="shared" ca="1" si="15"/>
        <v>506.90190332799995</v>
      </c>
      <c r="D52" s="180">
        <f t="shared" ca="1" si="15"/>
        <v>163.28220827040002</v>
      </c>
      <c r="E52" s="180">
        <f t="shared" ca="1" si="15"/>
        <v>9.3090564016000013</v>
      </c>
      <c r="F52" s="181">
        <f t="shared" ca="1" si="15"/>
        <v>0</v>
      </c>
      <c r="G52" s="182">
        <f t="shared" ca="1" si="1"/>
        <v>379.11</v>
      </c>
      <c r="H52" s="182">
        <f t="shared" ca="1" si="2"/>
        <v>364.931286</v>
      </c>
      <c r="I52" s="183">
        <f t="shared" ca="1" si="5"/>
        <v>274.33999999999997</v>
      </c>
      <c r="J52" s="180">
        <f t="shared" ca="1" si="6"/>
        <v>85.67</v>
      </c>
      <c r="K52" s="180">
        <f t="shared" ca="1" si="7"/>
        <v>4.92</v>
      </c>
      <c r="L52" s="180">
        <f t="shared" ca="1" si="8"/>
        <v>0</v>
      </c>
      <c r="M52" s="181">
        <f t="shared" ca="1" si="9"/>
        <v>364.93</v>
      </c>
      <c r="N52" s="179">
        <f t="shared" ca="1" si="10"/>
        <v>274.34096676414651</v>
      </c>
      <c r="O52" s="180">
        <f t="shared" ca="1" si="11"/>
        <v>85.670301897953038</v>
      </c>
      <c r="P52" s="180">
        <f t="shared" ca="1" si="12"/>
        <v>4.9200173379004193</v>
      </c>
      <c r="Q52" s="180">
        <f t="shared" ca="1" si="13"/>
        <v>0</v>
      </c>
      <c r="R52" s="181">
        <f t="shared" ca="1" si="14"/>
        <v>364.931286</v>
      </c>
      <c r="W52" s="46"/>
      <c r="X52" s="46">
        <v>52</v>
      </c>
    </row>
    <row r="53" spans="1:24">
      <c r="A53" s="61" t="s">
        <v>95</v>
      </c>
      <c r="B53" s="174">
        <f t="shared" ca="1" si="3"/>
        <v>679.49316799999997</v>
      </c>
      <c r="C53" s="179">
        <f t="shared" ca="1" si="15"/>
        <v>506.90190332799995</v>
      </c>
      <c r="D53" s="180">
        <f t="shared" ca="1" si="15"/>
        <v>163.28220827040002</v>
      </c>
      <c r="E53" s="180">
        <f t="shared" ca="1" si="15"/>
        <v>9.3090564016000013</v>
      </c>
      <c r="F53" s="181">
        <f t="shared" ca="1" si="15"/>
        <v>0</v>
      </c>
      <c r="G53" s="182">
        <f t="shared" ca="1" si="1"/>
        <v>379.11</v>
      </c>
      <c r="H53" s="182">
        <f t="shared" ca="1" si="2"/>
        <v>364.931286</v>
      </c>
      <c r="I53" s="183">
        <f t="shared" ca="1" si="5"/>
        <v>274.33999999999997</v>
      </c>
      <c r="J53" s="180">
        <f t="shared" ca="1" si="6"/>
        <v>85.67</v>
      </c>
      <c r="K53" s="180">
        <f t="shared" ca="1" si="7"/>
        <v>4.92</v>
      </c>
      <c r="L53" s="180">
        <f t="shared" ca="1" si="8"/>
        <v>0</v>
      </c>
      <c r="M53" s="181">
        <f t="shared" ca="1" si="9"/>
        <v>364.93</v>
      </c>
      <c r="N53" s="179">
        <f t="shared" ca="1" si="10"/>
        <v>274.34096676414651</v>
      </c>
      <c r="O53" s="180">
        <f t="shared" ca="1" si="11"/>
        <v>85.670301897953038</v>
      </c>
      <c r="P53" s="180">
        <f t="shared" ca="1" si="12"/>
        <v>4.9200173379004193</v>
      </c>
      <c r="Q53" s="180">
        <f t="shared" ca="1" si="13"/>
        <v>0</v>
      </c>
      <c r="R53" s="181">
        <f t="shared" ca="1" si="14"/>
        <v>364.931286</v>
      </c>
      <c r="W53" s="46"/>
      <c r="X53" s="46">
        <v>53</v>
      </c>
    </row>
    <row r="54" spans="1:24">
      <c r="A54" s="61" t="s">
        <v>96</v>
      </c>
      <c r="B54" s="174">
        <f t="shared" ca="1" si="3"/>
        <v>679.49316799999997</v>
      </c>
      <c r="C54" s="179">
        <f t="shared" ca="1" si="15"/>
        <v>506.90190332799995</v>
      </c>
      <c r="D54" s="180">
        <f t="shared" ca="1" si="15"/>
        <v>163.28220827040002</v>
      </c>
      <c r="E54" s="180">
        <f t="shared" ca="1" si="15"/>
        <v>9.3090564016000013</v>
      </c>
      <c r="F54" s="181">
        <f t="shared" ca="1" si="15"/>
        <v>0</v>
      </c>
      <c r="G54" s="182">
        <f t="shared" ca="1" si="1"/>
        <v>379.11</v>
      </c>
      <c r="H54" s="182">
        <f t="shared" ca="1" si="2"/>
        <v>364.931286</v>
      </c>
      <c r="I54" s="183">
        <f t="shared" ca="1" si="5"/>
        <v>274.33999999999997</v>
      </c>
      <c r="J54" s="180">
        <f t="shared" ca="1" si="6"/>
        <v>85.67</v>
      </c>
      <c r="K54" s="180">
        <f t="shared" ca="1" si="7"/>
        <v>4.92</v>
      </c>
      <c r="L54" s="180">
        <f t="shared" ca="1" si="8"/>
        <v>0</v>
      </c>
      <c r="M54" s="181">
        <f t="shared" ca="1" si="9"/>
        <v>364.93</v>
      </c>
      <c r="N54" s="179">
        <f t="shared" ca="1" si="10"/>
        <v>274.34096676414651</v>
      </c>
      <c r="O54" s="180">
        <f t="shared" ca="1" si="11"/>
        <v>85.670301897953038</v>
      </c>
      <c r="P54" s="180">
        <f t="shared" ca="1" si="12"/>
        <v>4.9200173379004193</v>
      </c>
      <c r="Q54" s="180">
        <f t="shared" ca="1" si="13"/>
        <v>0</v>
      </c>
      <c r="R54" s="181">
        <f t="shared" ca="1" si="14"/>
        <v>364.931286</v>
      </c>
      <c r="W54" s="46"/>
      <c r="X54" s="46">
        <v>54</v>
      </c>
    </row>
    <row r="55" spans="1:24">
      <c r="A55" s="61" t="s">
        <v>97</v>
      </c>
      <c r="B55" s="174">
        <f t="shared" ca="1" si="3"/>
        <v>679.49316799999997</v>
      </c>
      <c r="C55" s="179">
        <f t="shared" ca="1" si="15"/>
        <v>506.90190332799995</v>
      </c>
      <c r="D55" s="180">
        <f t="shared" ca="1" si="15"/>
        <v>163.28220827040002</v>
      </c>
      <c r="E55" s="180">
        <f t="shared" ca="1" si="15"/>
        <v>9.3090564016000013</v>
      </c>
      <c r="F55" s="181">
        <f t="shared" ca="1" si="15"/>
        <v>0</v>
      </c>
      <c r="G55" s="182">
        <f t="shared" ca="1" si="1"/>
        <v>379.11</v>
      </c>
      <c r="H55" s="182">
        <f t="shared" ca="1" si="2"/>
        <v>364.931286</v>
      </c>
      <c r="I55" s="183">
        <f t="shared" ca="1" si="5"/>
        <v>274.33999999999997</v>
      </c>
      <c r="J55" s="180">
        <f t="shared" ca="1" si="6"/>
        <v>85.67</v>
      </c>
      <c r="K55" s="180">
        <f t="shared" ca="1" si="7"/>
        <v>4.92</v>
      </c>
      <c r="L55" s="180">
        <f t="shared" ca="1" si="8"/>
        <v>0</v>
      </c>
      <c r="M55" s="181">
        <f t="shared" ca="1" si="9"/>
        <v>364.93</v>
      </c>
      <c r="N55" s="179">
        <f t="shared" ca="1" si="10"/>
        <v>274.34096676414651</v>
      </c>
      <c r="O55" s="180">
        <f t="shared" ca="1" si="11"/>
        <v>85.670301897953038</v>
      </c>
      <c r="P55" s="180">
        <f t="shared" ca="1" si="12"/>
        <v>4.9200173379004193</v>
      </c>
      <c r="Q55" s="180">
        <f t="shared" ca="1" si="13"/>
        <v>0</v>
      </c>
      <c r="R55" s="181">
        <f t="shared" ca="1" si="14"/>
        <v>364.931286</v>
      </c>
      <c r="W55" s="46"/>
      <c r="X55" s="46">
        <v>55</v>
      </c>
    </row>
    <row r="56" spans="1:24">
      <c r="A56" s="61" t="s">
        <v>98</v>
      </c>
      <c r="B56" s="174">
        <f t="shared" ca="1" si="3"/>
        <v>679.49316799999997</v>
      </c>
      <c r="C56" s="179">
        <f t="shared" ca="1" si="15"/>
        <v>506.90190332799995</v>
      </c>
      <c r="D56" s="180">
        <f t="shared" ca="1" si="15"/>
        <v>163.28220827040002</v>
      </c>
      <c r="E56" s="180">
        <f t="shared" ca="1" si="15"/>
        <v>9.3090564016000013</v>
      </c>
      <c r="F56" s="181">
        <f t="shared" ca="1" si="15"/>
        <v>0</v>
      </c>
      <c r="G56" s="182">
        <f t="shared" ca="1" si="1"/>
        <v>379.11</v>
      </c>
      <c r="H56" s="182">
        <f t="shared" ca="1" si="2"/>
        <v>364.931286</v>
      </c>
      <c r="I56" s="183">
        <f t="shared" ca="1" si="5"/>
        <v>274.33999999999997</v>
      </c>
      <c r="J56" s="180">
        <f t="shared" ca="1" si="6"/>
        <v>85.67</v>
      </c>
      <c r="K56" s="180">
        <f t="shared" ca="1" si="7"/>
        <v>4.92</v>
      </c>
      <c r="L56" s="180">
        <f t="shared" ca="1" si="8"/>
        <v>0</v>
      </c>
      <c r="M56" s="181">
        <f t="shared" ca="1" si="9"/>
        <v>364.93</v>
      </c>
      <c r="N56" s="179">
        <f t="shared" ca="1" si="10"/>
        <v>274.34096676414651</v>
      </c>
      <c r="O56" s="180">
        <f t="shared" ca="1" si="11"/>
        <v>85.670301897953038</v>
      </c>
      <c r="P56" s="180">
        <f t="shared" ca="1" si="12"/>
        <v>4.9200173379004193</v>
      </c>
      <c r="Q56" s="180">
        <f t="shared" ca="1" si="13"/>
        <v>0</v>
      </c>
      <c r="R56" s="181">
        <f t="shared" ca="1" si="14"/>
        <v>364.931286</v>
      </c>
      <c r="W56" s="46"/>
      <c r="X56" s="46">
        <v>56</v>
      </c>
    </row>
    <row r="57" spans="1:24">
      <c r="A57" s="61" t="s">
        <v>99</v>
      </c>
      <c r="B57" s="174">
        <f t="shared" ca="1" si="3"/>
        <v>679.49316799999997</v>
      </c>
      <c r="C57" s="179">
        <f t="shared" ca="1" si="15"/>
        <v>506.90190332799995</v>
      </c>
      <c r="D57" s="180">
        <f t="shared" ca="1" si="15"/>
        <v>163.28220827040002</v>
      </c>
      <c r="E57" s="180">
        <f t="shared" ca="1" si="15"/>
        <v>9.3090564016000013</v>
      </c>
      <c r="F57" s="181">
        <f t="shared" ca="1" si="15"/>
        <v>0</v>
      </c>
      <c r="G57" s="182">
        <f t="shared" ca="1" si="1"/>
        <v>379.11</v>
      </c>
      <c r="H57" s="182">
        <f t="shared" ca="1" si="2"/>
        <v>364.931286</v>
      </c>
      <c r="I57" s="183">
        <f t="shared" ca="1" si="5"/>
        <v>274.33999999999997</v>
      </c>
      <c r="J57" s="180">
        <f t="shared" ca="1" si="6"/>
        <v>85.67</v>
      </c>
      <c r="K57" s="180">
        <f t="shared" ca="1" si="7"/>
        <v>4.92</v>
      </c>
      <c r="L57" s="180">
        <f t="shared" ca="1" si="8"/>
        <v>0</v>
      </c>
      <c r="M57" s="181">
        <f t="shared" ca="1" si="9"/>
        <v>364.93</v>
      </c>
      <c r="N57" s="179">
        <f t="shared" ca="1" si="10"/>
        <v>274.34096676414651</v>
      </c>
      <c r="O57" s="180">
        <f t="shared" ca="1" si="11"/>
        <v>85.670301897953038</v>
      </c>
      <c r="P57" s="180">
        <f t="shared" ca="1" si="12"/>
        <v>4.9200173379004193</v>
      </c>
      <c r="Q57" s="180">
        <f t="shared" ca="1" si="13"/>
        <v>0</v>
      </c>
      <c r="R57" s="181">
        <f t="shared" ca="1" si="14"/>
        <v>364.931286</v>
      </c>
      <c r="W57" s="46"/>
      <c r="X57" s="46">
        <v>57</v>
      </c>
    </row>
    <row r="58" spans="1:24">
      <c r="A58" s="61" t="s">
        <v>100</v>
      </c>
      <c r="B58" s="174">
        <f t="shared" ca="1" si="3"/>
        <v>679.49316799999997</v>
      </c>
      <c r="C58" s="179">
        <f t="shared" ca="1" si="15"/>
        <v>506.90190332799995</v>
      </c>
      <c r="D58" s="180">
        <f t="shared" ca="1" si="15"/>
        <v>163.28220827040002</v>
      </c>
      <c r="E58" s="180">
        <f t="shared" ca="1" si="15"/>
        <v>9.3090564016000013</v>
      </c>
      <c r="F58" s="181">
        <f t="shared" ca="1" si="15"/>
        <v>0</v>
      </c>
      <c r="G58" s="182">
        <f t="shared" ca="1" si="1"/>
        <v>379.11</v>
      </c>
      <c r="H58" s="182">
        <f t="shared" ca="1" si="2"/>
        <v>364.931286</v>
      </c>
      <c r="I58" s="183">
        <f t="shared" ca="1" si="5"/>
        <v>274.33999999999997</v>
      </c>
      <c r="J58" s="180">
        <f t="shared" ca="1" si="6"/>
        <v>85.67</v>
      </c>
      <c r="K58" s="180">
        <f t="shared" ca="1" si="7"/>
        <v>4.92</v>
      </c>
      <c r="L58" s="180">
        <f t="shared" ca="1" si="8"/>
        <v>0</v>
      </c>
      <c r="M58" s="181">
        <f t="shared" ca="1" si="9"/>
        <v>364.93</v>
      </c>
      <c r="N58" s="179">
        <f t="shared" ca="1" si="10"/>
        <v>274.34096676414651</v>
      </c>
      <c r="O58" s="180">
        <f t="shared" ca="1" si="11"/>
        <v>85.670301897953038</v>
      </c>
      <c r="P58" s="180">
        <f t="shared" ca="1" si="12"/>
        <v>4.9200173379004193</v>
      </c>
      <c r="Q58" s="180">
        <f t="shared" ca="1" si="13"/>
        <v>0</v>
      </c>
      <c r="R58" s="181">
        <f t="shared" ca="1" si="14"/>
        <v>364.931286</v>
      </c>
      <c r="W58" s="46"/>
      <c r="X58" s="46">
        <v>58</v>
      </c>
    </row>
    <row r="59" spans="1:24">
      <c r="A59" s="61" t="s">
        <v>101</v>
      </c>
      <c r="B59" s="174">
        <f t="shared" ca="1" si="3"/>
        <v>679.49316799999997</v>
      </c>
      <c r="C59" s="179">
        <f t="shared" ca="1" si="15"/>
        <v>506.90190332799995</v>
      </c>
      <c r="D59" s="180">
        <f t="shared" ca="1" si="15"/>
        <v>163.28220827040002</v>
      </c>
      <c r="E59" s="180">
        <f t="shared" ca="1" si="15"/>
        <v>9.3090564016000013</v>
      </c>
      <c r="F59" s="181">
        <f t="shared" ca="1" si="15"/>
        <v>0</v>
      </c>
      <c r="G59" s="182">
        <f t="shared" ca="1" si="1"/>
        <v>379.11</v>
      </c>
      <c r="H59" s="182">
        <f t="shared" ca="1" si="2"/>
        <v>364.931286</v>
      </c>
      <c r="I59" s="183">
        <f t="shared" ca="1" si="5"/>
        <v>274.33999999999997</v>
      </c>
      <c r="J59" s="180">
        <f t="shared" ca="1" si="6"/>
        <v>85.67</v>
      </c>
      <c r="K59" s="180">
        <f t="shared" ca="1" si="7"/>
        <v>4.92</v>
      </c>
      <c r="L59" s="180">
        <f t="shared" ca="1" si="8"/>
        <v>0</v>
      </c>
      <c r="M59" s="181">
        <f t="shared" ca="1" si="9"/>
        <v>364.93</v>
      </c>
      <c r="N59" s="179">
        <f t="shared" ca="1" si="10"/>
        <v>274.34096676414651</v>
      </c>
      <c r="O59" s="180">
        <f t="shared" ca="1" si="11"/>
        <v>85.670301897953038</v>
      </c>
      <c r="P59" s="180">
        <f t="shared" ca="1" si="12"/>
        <v>4.9200173379004193</v>
      </c>
      <c r="Q59" s="180">
        <f t="shared" ca="1" si="13"/>
        <v>0</v>
      </c>
      <c r="R59" s="181">
        <f t="shared" ca="1" si="14"/>
        <v>364.931286</v>
      </c>
      <c r="W59" s="46"/>
      <c r="X59" s="46">
        <v>59</v>
      </c>
    </row>
    <row r="60" spans="1:24">
      <c r="A60" s="61" t="s">
        <v>102</v>
      </c>
      <c r="B60" s="174">
        <f t="shared" ca="1" si="3"/>
        <v>679.49316799999997</v>
      </c>
      <c r="C60" s="179">
        <f t="shared" ca="1" si="15"/>
        <v>506.90190332799995</v>
      </c>
      <c r="D60" s="180">
        <f t="shared" ca="1" si="15"/>
        <v>163.28220827040002</v>
      </c>
      <c r="E60" s="180">
        <f t="shared" ca="1" si="15"/>
        <v>9.3090564016000013</v>
      </c>
      <c r="F60" s="181">
        <f t="shared" ca="1" si="15"/>
        <v>0</v>
      </c>
      <c r="G60" s="182">
        <f t="shared" ca="1" si="1"/>
        <v>379.11</v>
      </c>
      <c r="H60" s="182">
        <f t="shared" ca="1" si="2"/>
        <v>364.931286</v>
      </c>
      <c r="I60" s="183">
        <f t="shared" ca="1" si="5"/>
        <v>274.33999999999997</v>
      </c>
      <c r="J60" s="180">
        <f t="shared" ca="1" si="6"/>
        <v>85.67</v>
      </c>
      <c r="K60" s="180">
        <f t="shared" ca="1" si="7"/>
        <v>4.92</v>
      </c>
      <c r="L60" s="180">
        <f t="shared" ca="1" si="8"/>
        <v>0</v>
      </c>
      <c r="M60" s="181">
        <f t="shared" ca="1" si="9"/>
        <v>364.93</v>
      </c>
      <c r="N60" s="179">
        <f t="shared" ca="1" si="10"/>
        <v>274.34096676414651</v>
      </c>
      <c r="O60" s="180">
        <f t="shared" ca="1" si="11"/>
        <v>85.670301897953038</v>
      </c>
      <c r="P60" s="180">
        <f t="shared" ca="1" si="12"/>
        <v>4.9200173379004193</v>
      </c>
      <c r="Q60" s="180">
        <f t="shared" ca="1" si="13"/>
        <v>0</v>
      </c>
      <c r="R60" s="181">
        <f t="shared" ca="1" si="14"/>
        <v>364.931286</v>
      </c>
      <c r="W60" s="46"/>
      <c r="X60" s="46">
        <v>60</v>
      </c>
    </row>
    <row r="61" spans="1:24">
      <c r="A61" s="61" t="s">
        <v>103</v>
      </c>
      <c r="B61" s="174">
        <f t="shared" ca="1" si="3"/>
        <v>679.49316799999997</v>
      </c>
      <c r="C61" s="179">
        <f t="shared" ca="1" si="15"/>
        <v>506.90190332799995</v>
      </c>
      <c r="D61" s="180">
        <f t="shared" ca="1" si="15"/>
        <v>163.28220827040002</v>
      </c>
      <c r="E61" s="180">
        <f t="shared" ca="1" si="15"/>
        <v>9.3090564016000013</v>
      </c>
      <c r="F61" s="181">
        <f t="shared" ca="1" si="15"/>
        <v>0</v>
      </c>
      <c r="G61" s="182">
        <f t="shared" ca="1" si="1"/>
        <v>379.11</v>
      </c>
      <c r="H61" s="182">
        <f t="shared" ca="1" si="2"/>
        <v>364.931286</v>
      </c>
      <c r="I61" s="183">
        <f t="shared" ca="1" si="5"/>
        <v>274.33999999999997</v>
      </c>
      <c r="J61" s="180">
        <f t="shared" ca="1" si="6"/>
        <v>85.67</v>
      </c>
      <c r="K61" s="180">
        <f t="shared" ca="1" si="7"/>
        <v>4.92</v>
      </c>
      <c r="L61" s="180">
        <f t="shared" ca="1" si="8"/>
        <v>0</v>
      </c>
      <c r="M61" s="181">
        <f t="shared" ca="1" si="9"/>
        <v>364.93</v>
      </c>
      <c r="N61" s="179">
        <f t="shared" ca="1" si="10"/>
        <v>274.34096676414651</v>
      </c>
      <c r="O61" s="180">
        <f t="shared" ca="1" si="11"/>
        <v>85.670301897953038</v>
      </c>
      <c r="P61" s="180">
        <f t="shared" ca="1" si="12"/>
        <v>4.9200173379004193</v>
      </c>
      <c r="Q61" s="180">
        <f t="shared" ca="1" si="13"/>
        <v>0</v>
      </c>
      <c r="R61" s="181">
        <f t="shared" ca="1" si="14"/>
        <v>364.931286</v>
      </c>
      <c r="W61" s="46"/>
      <c r="X61" s="46">
        <v>61</v>
      </c>
    </row>
    <row r="62" spans="1:24">
      <c r="A62" s="61" t="s">
        <v>104</v>
      </c>
      <c r="B62" s="174">
        <f t="shared" ca="1" si="3"/>
        <v>679.49316799999997</v>
      </c>
      <c r="C62" s="179">
        <f t="shared" ca="1" si="15"/>
        <v>506.90190332799995</v>
      </c>
      <c r="D62" s="180">
        <f t="shared" ca="1" si="15"/>
        <v>163.28220827040002</v>
      </c>
      <c r="E62" s="180">
        <f t="shared" ca="1" si="15"/>
        <v>9.3090564016000013</v>
      </c>
      <c r="F62" s="181">
        <f t="shared" ca="1" si="15"/>
        <v>0</v>
      </c>
      <c r="G62" s="182">
        <f t="shared" ca="1" si="1"/>
        <v>379.11</v>
      </c>
      <c r="H62" s="182">
        <f t="shared" ca="1" si="2"/>
        <v>364.931286</v>
      </c>
      <c r="I62" s="183">
        <f t="shared" ca="1" si="5"/>
        <v>274.33999999999997</v>
      </c>
      <c r="J62" s="180">
        <f t="shared" ca="1" si="6"/>
        <v>85.67</v>
      </c>
      <c r="K62" s="180">
        <f t="shared" ca="1" si="7"/>
        <v>4.92</v>
      </c>
      <c r="L62" s="180">
        <f t="shared" ca="1" si="8"/>
        <v>0</v>
      </c>
      <c r="M62" s="181">
        <f t="shared" ca="1" si="9"/>
        <v>364.93</v>
      </c>
      <c r="N62" s="179">
        <f t="shared" ca="1" si="10"/>
        <v>274.34096676414651</v>
      </c>
      <c r="O62" s="180">
        <f t="shared" ca="1" si="11"/>
        <v>85.670301897953038</v>
      </c>
      <c r="P62" s="180">
        <f t="shared" ca="1" si="12"/>
        <v>4.9200173379004193</v>
      </c>
      <c r="Q62" s="180">
        <f t="shared" ca="1" si="13"/>
        <v>0</v>
      </c>
      <c r="R62" s="181">
        <f t="shared" ca="1" si="14"/>
        <v>364.931286</v>
      </c>
      <c r="W62" s="46"/>
      <c r="X62" s="46">
        <v>62</v>
      </c>
    </row>
    <row r="63" spans="1:24">
      <c r="A63" s="61" t="s">
        <v>105</v>
      </c>
      <c r="B63" s="174">
        <f t="shared" ca="1" si="3"/>
        <v>679.49316799999997</v>
      </c>
      <c r="C63" s="179">
        <f t="shared" ca="1" si="15"/>
        <v>506.90190332799995</v>
      </c>
      <c r="D63" s="180">
        <f t="shared" ca="1" si="15"/>
        <v>163.28220827040002</v>
      </c>
      <c r="E63" s="180">
        <f t="shared" ca="1" si="15"/>
        <v>9.3090564016000013</v>
      </c>
      <c r="F63" s="181">
        <f t="shared" ca="1" si="15"/>
        <v>0</v>
      </c>
      <c r="G63" s="182">
        <f t="shared" ca="1" si="1"/>
        <v>379.11</v>
      </c>
      <c r="H63" s="182">
        <f t="shared" ca="1" si="2"/>
        <v>364.931286</v>
      </c>
      <c r="I63" s="183">
        <f t="shared" ca="1" si="5"/>
        <v>274.33999999999997</v>
      </c>
      <c r="J63" s="180">
        <f t="shared" ca="1" si="6"/>
        <v>85.67</v>
      </c>
      <c r="K63" s="180">
        <f t="shared" ca="1" si="7"/>
        <v>4.92</v>
      </c>
      <c r="L63" s="180">
        <f t="shared" ca="1" si="8"/>
        <v>0</v>
      </c>
      <c r="M63" s="181">
        <f t="shared" ca="1" si="9"/>
        <v>364.93</v>
      </c>
      <c r="N63" s="179">
        <f t="shared" ca="1" si="10"/>
        <v>274.34096676414651</v>
      </c>
      <c r="O63" s="180">
        <f t="shared" ca="1" si="11"/>
        <v>85.670301897953038</v>
      </c>
      <c r="P63" s="180">
        <f t="shared" ca="1" si="12"/>
        <v>4.9200173379004193</v>
      </c>
      <c r="Q63" s="180">
        <f t="shared" ca="1" si="13"/>
        <v>0</v>
      </c>
      <c r="R63" s="181">
        <f t="shared" ca="1" si="14"/>
        <v>364.931286</v>
      </c>
      <c r="W63" s="46"/>
      <c r="X63" s="46">
        <v>63</v>
      </c>
    </row>
    <row r="64" spans="1:24">
      <c r="A64" s="61" t="s">
        <v>106</v>
      </c>
      <c r="B64" s="174">
        <f t="shared" ca="1" si="3"/>
        <v>679.49316799999997</v>
      </c>
      <c r="C64" s="179">
        <f t="shared" ca="1" si="15"/>
        <v>506.90190332799995</v>
      </c>
      <c r="D64" s="180">
        <f t="shared" ca="1" si="15"/>
        <v>163.28220827040002</v>
      </c>
      <c r="E64" s="180">
        <f t="shared" ca="1" si="15"/>
        <v>9.3090564016000013</v>
      </c>
      <c r="F64" s="181">
        <f t="shared" ca="1" si="15"/>
        <v>0</v>
      </c>
      <c r="G64" s="182">
        <f t="shared" ca="1" si="1"/>
        <v>379.11</v>
      </c>
      <c r="H64" s="182">
        <f t="shared" ca="1" si="2"/>
        <v>364.931286</v>
      </c>
      <c r="I64" s="183">
        <f t="shared" ca="1" si="5"/>
        <v>274.33999999999997</v>
      </c>
      <c r="J64" s="180">
        <f t="shared" ca="1" si="6"/>
        <v>85.67</v>
      </c>
      <c r="K64" s="180">
        <f t="shared" ca="1" si="7"/>
        <v>4.92</v>
      </c>
      <c r="L64" s="180">
        <f t="shared" ca="1" si="8"/>
        <v>0</v>
      </c>
      <c r="M64" s="181">
        <f t="shared" ca="1" si="9"/>
        <v>364.93</v>
      </c>
      <c r="N64" s="179">
        <f t="shared" ca="1" si="10"/>
        <v>274.34096676414651</v>
      </c>
      <c r="O64" s="180">
        <f t="shared" ca="1" si="11"/>
        <v>85.670301897953038</v>
      </c>
      <c r="P64" s="180">
        <f t="shared" ca="1" si="12"/>
        <v>4.9200173379004193</v>
      </c>
      <c r="Q64" s="180">
        <f t="shared" ca="1" si="13"/>
        <v>0</v>
      </c>
      <c r="R64" s="181">
        <f t="shared" ca="1" si="14"/>
        <v>364.931286</v>
      </c>
      <c r="W64" s="46"/>
      <c r="X64" s="46">
        <v>64</v>
      </c>
    </row>
    <row r="65" spans="1:24">
      <c r="A65" s="61" t="s">
        <v>107</v>
      </c>
      <c r="B65" s="174">
        <f t="shared" ca="1" si="3"/>
        <v>679.49316799999997</v>
      </c>
      <c r="C65" s="179">
        <f t="shared" ca="1" si="15"/>
        <v>506.90190332799995</v>
      </c>
      <c r="D65" s="180">
        <f t="shared" ca="1" si="15"/>
        <v>163.28220827040002</v>
      </c>
      <c r="E65" s="180">
        <f t="shared" ca="1" si="15"/>
        <v>9.3090564016000013</v>
      </c>
      <c r="F65" s="181">
        <f t="shared" ca="1" si="15"/>
        <v>0</v>
      </c>
      <c r="G65" s="182">
        <f t="shared" ca="1" si="1"/>
        <v>379.11</v>
      </c>
      <c r="H65" s="182">
        <f t="shared" ca="1" si="2"/>
        <v>364.931286</v>
      </c>
      <c r="I65" s="183">
        <f t="shared" ca="1" si="5"/>
        <v>274.33999999999997</v>
      </c>
      <c r="J65" s="180">
        <f t="shared" ca="1" si="6"/>
        <v>85.67</v>
      </c>
      <c r="K65" s="180">
        <f t="shared" ca="1" si="7"/>
        <v>4.92</v>
      </c>
      <c r="L65" s="180">
        <f t="shared" ca="1" si="8"/>
        <v>0</v>
      </c>
      <c r="M65" s="181">
        <f t="shared" ca="1" si="9"/>
        <v>364.93</v>
      </c>
      <c r="N65" s="179">
        <f t="shared" ca="1" si="10"/>
        <v>274.34096676414651</v>
      </c>
      <c r="O65" s="180">
        <f t="shared" ca="1" si="11"/>
        <v>85.670301897953038</v>
      </c>
      <c r="P65" s="180">
        <f t="shared" ca="1" si="12"/>
        <v>4.9200173379004193</v>
      </c>
      <c r="Q65" s="180">
        <f t="shared" ca="1" si="13"/>
        <v>0</v>
      </c>
      <c r="R65" s="181">
        <f t="shared" ca="1" si="14"/>
        <v>364.931286</v>
      </c>
      <c r="W65" s="46"/>
      <c r="X65" s="46">
        <v>65</v>
      </c>
    </row>
    <row r="66" spans="1:24">
      <c r="A66" s="61" t="s">
        <v>108</v>
      </c>
      <c r="B66" s="174">
        <f t="shared" ca="1" si="3"/>
        <v>679.49316799999997</v>
      </c>
      <c r="C66" s="179">
        <f t="shared" ca="1" si="15"/>
        <v>506.90190332799995</v>
      </c>
      <c r="D66" s="180">
        <f t="shared" ca="1" si="15"/>
        <v>163.28220827040002</v>
      </c>
      <c r="E66" s="180">
        <f t="shared" ca="1" si="15"/>
        <v>9.3090564016000013</v>
      </c>
      <c r="F66" s="181">
        <f t="shared" ca="1" si="15"/>
        <v>0</v>
      </c>
      <c r="G66" s="182">
        <f t="shared" ca="1" si="1"/>
        <v>379.11</v>
      </c>
      <c r="H66" s="182">
        <f t="shared" ca="1" si="2"/>
        <v>364.931286</v>
      </c>
      <c r="I66" s="183">
        <f t="shared" ca="1" si="5"/>
        <v>274.33999999999997</v>
      </c>
      <c r="J66" s="180">
        <f t="shared" ca="1" si="6"/>
        <v>85.67</v>
      </c>
      <c r="K66" s="180">
        <f t="shared" ca="1" si="7"/>
        <v>4.92</v>
      </c>
      <c r="L66" s="180">
        <f t="shared" ca="1" si="8"/>
        <v>0</v>
      </c>
      <c r="M66" s="181">
        <f t="shared" ca="1" si="9"/>
        <v>364.93</v>
      </c>
      <c r="N66" s="179">
        <f t="shared" ca="1" si="10"/>
        <v>274.34096676414651</v>
      </c>
      <c r="O66" s="180">
        <f t="shared" ca="1" si="11"/>
        <v>85.670301897953038</v>
      </c>
      <c r="P66" s="180">
        <f t="shared" ca="1" si="12"/>
        <v>4.9200173379004193</v>
      </c>
      <c r="Q66" s="180">
        <f t="shared" ca="1" si="13"/>
        <v>0</v>
      </c>
      <c r="R66" s="181">
        <f t="shared" ca="1" si="14"/>
        <v>364.931286</v>
      </c>
      <c r="W66" s="46"/>
      <c r="X66" s="46">
        <v>66</v>
      </c>
    </row>
    <row r="67" spans="1:24">
      <c r="A67" s="61" t="s">
        <v>109</v>
      </c>
      <c r="B67" s="174">
        <f t="shared" ca="1" si="3"/>
        <v>679.49316799999997</v>
      </c>
      <c r="C67" s="179">
        <f t="shared" ca="1" si="15"/>
        <v>506.90190332799995</v>
      </c>
      <c r="D67" s="180">
        <f t="shared" ca="1" si="15"/>
        <v>163.28220827040002</v>
      </c>
      <c r="E67" s="180">
        <f t="shared" ca="1" si="15"/>
        <v>9.3090564016000013</v>
      </c>
      <c r="F67" s="181">
        <f t="shared" ca="1" si="15"/>
        <v>0</v>
      </c>
      <c r="G67" s="182">
        <f t="shared" ref="G67:G98" ca="1" si="16">INDIRECT("ISGS_exbus!" &amp; $V$3 &amp; X67)</f>
        <v>379.11</v>
      </c>
      <c r="H67" s="182">
        <f t="shared" ref="H67:H98" ca="1" si="17">INDIRECT("ISGS_Delhi_pp!" &amp; $V$3 &amp; X67)</f>
        <v>364.931286</v>
      </c>
      <c r="I67" s="183">
        <f t="shared" ca="1" si="5"/>
        <v>274.33999999999997</v>
      </c>
      <c r="J67" s="180">
        <f t="shared" ca="1" si="6"/>
        <v>85.67</v>
      </c>
      <c r="K67" s="180">
        <f t="shared" ca="1" si="7"/>
        <v>4.92</v>
      </c>
      <c r="L67" s="180">
        <f t="shared" ca="1" si="8"/>
        <v>0</v>
      </c>
      <c r="M67" s="181">
        <f t="shared" ca="1" si="9"/>
        <v>364.93</v>
      </c>
      <c r="N67" s="179">
        <f t="shared" ca="1" si="10"/>
        <v>274.34096676414651</v>
      </c>
      <c r="O67" s="180">
        <f t="shared" ca="1" si="11"/>
        <v>85.670301897953038</v>
      </c>
      <c r="P67" s="180">
        <f t="shared" ca="1" si="12"/>
        <v>4.9200173379004193</v>
      </c>
      <c r="Q67" s="180">
        <f t="shared" ca="1" si="13"/>
        <v>0</v>
      </c>
      <c r="R67" s="181">
        <f t="shared" ca="1" si="14"/>
        <v>364.931286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679.49316799999997</v>
      </c>
      <c r="C68" s="179">
        <f t="shared" ref="C68:F98" ca="1" si="19">$B68*C$1/100</f>
        <v>506.90190332799995</v>
      </c>
      <c r="D68" s="180">
        <f t="shared" ca="1" si="19"/>
        <v>163.28220827040002</v>
      </c>
      <c r="E68" s="180">
        <f t="shared" ca="1" si="19"/>
        <v>9.3090564016000013</v>
      </c>
      <c r="F68" s="181">
        <f t="shared" ca="1" si="19"/>
        <v>0</v>
      </c>
      <c r="G68" s="182">
        <f t="shared" ca="1" si="16"/>
        <v>379.11</v>
      </c>
      <c r="H68" s="182">
        <f t="shared" ca="1" si="17"/>
        <v>364.931286</v>
      </c>
      <c r="I68" s="183">
        <f t="shared" ref="I68:I98" ca="1" si="20">INDIRECT("BRPL_EOD!" &amp; $V$3 &amp; X68)</f>
        <v>274.33999999999997</v>
      </c>
      <c r="J68" s="180">
        <f t="shared" ref="J68:J98" ca="1" si="21">INDIRECT("BYPL_EOD!" &amp; $V$3 &amp; X68)</f>
        <v>85.67</v>
      </c>
      <c r="K68" s="180">
        <f t="shared" ref="K68:K98" ca="1" si="22">INDIRECT("TPDDL_EOD!" &amp; $V$3 &amp; X68)</f>
        <v>4.92</v>
      </c>
      <c r="L68" s="180">
        <f t="shared" ref="L68:L98" ca="1" si="23">INDIRECT("NDMC_EOD!" &amp; $V$3 &amp; X68)</f>
        <v>0</v>
      </c>
      <c r="M68" s="181">
        <f t="shared" ref="M68:M98" ca="1" si="24">SUM(I68:L68)</f>
        <v>364.93</v>
      </c>
      <c r="N68" s="179">
        <f t="shared" ref="N68:N98" ca="1" si="25">INDIRECT("BRPL_ISGS_exbus!" &amp; $V$3 &amp; X68)</f>
        <v>274.34096676414651</v>
      </c>
      <c r="O68" s="180">
        <f t="shared" ref="O68:O98" ca="1" si="26">INDIRECT("BYPL_ISGS_exbus!" &amp; $V$3 &amp; X68)</f>
        <v>85.670301897953038</v>
      </c>
      <c r="P68" s="180">
        <f t="shared" ref="P68:P98" ca="1" si="27">INDIRECT("TPDDL_ISGS_exbus!" &amp; $V$3 &amp; X68)</f>
        <v>4.9200173379004193</v>
      </c>
      <c r="Q68" s="180">
        <f t="shared" ref="Q68:Q98" ca="1" si="28">INDIRECT("NDMC_ISGS_exbus!" &amp; $V$3 &amp; X68)</f>
        <v>0</v>
      </c>
      <c r="R68" s="181">
        <f t="shared" ref="R68:R98" ca="1" si="29">SUM(N68:Q68)</f>
        <v>364.931286</v>
      </c>
      <c r="W68" s="46"/>
      <c r="X68" s="46">
        <v>68</v>
      </c>
    </row>
    <row r="69" spans="1:24">
      <c r="A69" s="61" t="s">
        <v>111</v>
      </c>
      <c r="B69" s="174">
        <f t="shared" ca="1" si="18"/>
        <v>679.49316799999997</v>
      </c>
      <c r="C69" s="179">
        <f t="shared" ca="1" si="19"/>
        <v>506.90190332799995</v>
      </c>
      <c r="D69" s="180">
        <f t="shared" ca="1" si="19"/>
        <v>163.28220827040002</v>
      </c>
      <c r="E69" s="180">
        <f t="shared" ca="1" si="19"/>
        <v>9.3090564016000013</v>
      </c>
      <c r="F69" s="181">
        <f t="shared" ca="1" si="19"/>
        <v>0</v>
      </c>
      <c r="G69" s="182">
        <f t="shared" ca="1" si="16"/>
        <v>379.11</v>
      </c>
      <c r="H69" s="182">
        <f t="shared" ca="1" si="17"/>
        <v>364.931286</v>
      </c>
      <c r="I69" s="183">
        <f t="shared" ca="1" si="20"/>
        <v>274.33999999999997</v>
      </c>
      <c r="J69" s="180">
        <f t="shared" ca="1" si="21"/>
        <v>85.67</v>
      </c>
      <c r="K69" s="180">
        <f t="shared" ca="1" si="22"/>
        <v>4.92</v>
      </c>
      <c r="L69" s="180">
        <f t="shared" ca="1" si="23"/>
        <v>0</v>
      </c>
      <c r="M69" s="181">
        <f t="shared" ca="1" si="24"/>
        <v>364.93</v>
      </c>
      <c r="N69" s="179">
        <f t="shared" ca="1" si="25"/>
        <v>274.34096676414651</v>
      </c>
      <c r="O69" s="180">
        <f t="shared" ca="1" si="26"/>
        <v>85.670301897953038</v>
      </c>
      <c r="P69" s="180">
        <f t="shared" ca="1" si="27"/>
        <v>4.9200173379004193</v>
      </c>
      <c r="Q69" s="180">
        <f t="shared" ca="1" si="28"/>
        <v>0</v>
      </c>
      <c r="R69" s="181">
        <f t="shared" ca="1" si="29"/>
        <v>364.931286</v>
      </c>
      <c r="W69" s="46"/>
      <c r="X69" s="46">
        <v>69</v>
      </c>
    </row>
    <row r="70" spans="1:24">
      <c r="A70" s="61" t="s">
        <v>112</v>
      </c>
      <c r="B70" s="174">
        <f t="shared" ca="1" si="18"/>
        <v>679.49316799999997</v>
      </c>
      <c r="C70" s="179">
        <f t="shared" ca="1" si="19"/>
        <v>506.90190332799995</v>
      </c>
      <c r="D70" s="180">
        <f t="shared" ca="1" si="19"/>
        <v>163.28220827040002</v>
      </c>
      <c r="E70" s="180">
        <f t="shared" ca="1" si="19"/>
        <v>9.3090564016000013</v>
      </c>
      <c r="F70" s="181">
        <f t="shared" ca="1" si="19"/>
        <v>0</v>
      </c>
      <c r="G70" s="182">
        <f t="shared" ca="1" si="16"/>
        <v>379.11</v>
      </c>
      <c r="H70" s="182">
        <f t="shared" ca="1" si="17"/>
        <v>364.931286</v>
      </c>
      <c r="I70" s="183">
        <f t="shared" ca="1" si="20"/>
        <v>274.33999999999997</v>
      </c>
      <c r="J70" s="180">
        <f t="shared" ca="1" si="21"/>
        <v>85.67</v>
      </c>
      <c r="K70" s="180">
        <f t="shared" ca="1" si="22"/>
        <v>4.92</v>
      </c>
      <c r="L70" s="180">
        <f t="shared" ca="1" si="23"/>
        <v>0</v>
      </c>
      <c r="M70" s="181">
        <f t="shared" ca="1" si="24"/>
        <v>364.93</v>
      </c>
      <c r="N70" s="179">
        <f t="shared" ca="1" si="25"/>
        <v>274.34096676414651</v>
      </c>
      <c r="O70" s="180">
        <f t="shared" ca="1" si="26"/>
        <v>85.670301897953038</v>
      </c>
      <c r="P70" s="180">
        <f t="shared" ca="1" si="27"/>
        <v>4.9200173379004193</v>
      </c>
      <c r="Q70" s="180">
        <f t="shared" ca="1" si="28"/>
        <v>0</v>
      </c>
      <c r="R70" s="181">
        <f t="shared" ca="1" si="29"/>
        <v>364.931286</v>
      </c>
      <c r="W70" s="46"/>
      <c r="X70" s="46">
        <v>70</v>
      </c>
    </row>
    <row r="71" spans="1:24">
      <c r="A71" s="61" t="s">
        <v>113</v>
      </c>
      <c r="B71" s="174">
        <f t="shared" ca="1" si="18"/>
        <v>679.49316799999997</v>
      </c>
      <c r="C71" s="179">
        <f t="shared" ca="1" si="19"/>
        <v>506.90190332799995</v>
      </c>
      <c r="D71" s="180">
        <f t="shared" ca="1" si="19"/>
        <v>163.28220827040002</v>
      </c>
      <c r="E71" s="180">
        <f t="shared" ca="1" si="19"/>
        <v>9.3090564016000013</v>
      </c>
      <c r="F71" s="181">
        <f t="shared" ca="1" si="19"/>
        <v>0</v>
      </c>
      <c r="G71" s="182">
        <f t="shared" ca="1" si="16"/>
        <v>464.11</v>
      </c>
      <c r="H71" s="182">
        <f t="shared" ca="1" si="17"/>
        <v>446.75228600000003</v>
      </c>
      <c r="I71" s="183">
        <f t="shared" ca="1" si="20"/>
        <v>356.16</v>
      </c>
      <c r="J71" s="180">
        <f t="shared" ca="1" si="21"/>
        <v>85.67</v>
      </c>
      <c r="K71" s="180">
        <f t="shared" ca="1" si="22"/>
        <v>4.92</v>
      </c>
      <c r="L71" s="180">
        <f t="shared" ca="1" si="23"/>
        <v>0</v>
      </c>
      <c r="M71" s="181">
        <f t="shared" ca="1" si="24"/>
        <v>446.75000000000006</v>
      </c>
      <c r="N71" s="179">
        <f t="shared" ca="1" si="25"/>
        <v>356.16182245497481</v>
      </c>
      <c r="O71" s="180">
        <f t="shared" ca="1" si="26"/>
        <v>85.670438369602678</v>
      </c>
      <c r="P71" s="180">
        <f t="shared" ca="1" si="27"/>
        <v>4.9200251754224951</v>
      </c>
      <c r="Q71" s="180">
        <f t="shared" ca="1" si="28"/>
        <v>0</v>
      </c>
      <c r="R71" s="181">
        <f t="shared" ca="1" si="29"/>
        <v>446.75228599999997</v>
      </c>
      <c r="W71" s="46"/>
      <c r="X71" s="46">
        <v>71</v>
      </c>
    </row>
    <row r="72" spans="1:24">
      <c r="A72" s="61" t="s">
        <v>114</v>
      </c>
      <c r="B72" s="174">
        <f t="shared" ca="1" si="18"/>
        <v>679.49316799999997</v>
      </c>
      <c r="C72" s="179">
        <f t="shared" ca="1" si="19"/>
        <v>506.90190332799995</v>
      </c>
      <c r="D72" s="180">
        <f t="shared" ca="1" si="19"/>
        <v>163.28220827040002</v>
      </c>
      <c r="E72" s="180">
        <f t="shared" ca="1" si="19"/>
        <v>9.3090564016000013</v>
      </c>
      <c r="F72" s="181">
        <f t="shared" ca="1" si="19"/>
        <v>0</v>
      </c>
      <c r="G72" s="182">
        <f t="shared" ca="1" si="16"/>
        <v>534.11</v>
      </c>
      <c r="H72" s="182">
        <f t="shared" ca="1" si="17"/>
        <v>514.13428599999997</v>
      </c>
      <c r="I72" s="183">
        <f t="shared" ca="1" si="20"/>
        <v>423.54</v>
      </c>
      <c r="J72" s="180">
        <f t="shared" ca="1" si="21"/>
        <v>85.67</v>
      </c>
      <c r="K72" s="180">
        <f t="shared" ca="1" si="22"/>
        <v>4.92</v>
      </c>
      <c r="L72" s="180">
        <f t="shared" ca="1" si="23"/>
        <v>0</v>
      </c>
      <c r="M72" s="181">
        <f t="shared" ca="1" si="24"/>
        <v>514.13</v>
      </c>
      <c r="N72" s="179">
        <f t="shared" ca="1" si="25"/>
        <v>423.54353080434907</v>
      </c>
      <c r="O72" s="180">
        <f t="shared" ca="1" si="26"/>
        <v>85.67071418049909</v>
      </c>
      <c r="P72" s="180">
        <f t="shared" ca="1" si="27"/>
        <v>4.9200410151518099</v>
      </c>
      <c r="Q72" s="180">
        <f t="shared" ca="1" si="28"/>
        <v>0</v>
      </c>
      <c r="R72" s="181">
        <f t="shared" ca="1" si="29"/>
        <v>514.13428599999997</v>
      </c>
      <c r="W72" s="46"/>
      <c r="X72" s="46">
        <v>72</v>
      </c>
    </row>
    <row r="73" spans="1:24">
      <c r="A73" s="61" t="s">
        <v>115</v>
      </c>
      <c r="B73" s="174">
        <f t="shared" ca="1" si="18"/>
        <v>679.49316799999997</v>
      </c>
      <c r="C73" s="179">
        <f t="shared" ca="1" si="19"/>
        <v>506.90190332799995</v>
      </c>
      <c r="D73" s="180">
        <f t="shared" ca="1" si="19"/>
        <v>163.28220827040002</v>
      </c>
      <c r="E73" s="180">
        <f t="shared" ca="1" si="19"/>
        <v>9.3090564016000013</v>
      </c>
      <c r="F73" s="181">
        <f t="shared" ca="1" si="19"/>
        <v>0</v>
      </c>
      <c r="G73" s="182">
        <f t="shared" ca="1" si="16"/>
        <v>601.0095</v>
      </c>
      <c r="H73" s="182">
        <f t="shared" ca="1" si="17"/>
        <v>578.531745</v>
      </c>
      <c r="I73" s="183">
        <f t="shared" ca="1" si="20"/>
        <v>487.94</v>
      </c>
      <c r="J73" s="180">
        <f t="shared" ca="1" si="21"/>
        <v>85.67</v>
      </c>
      <c r="K73" s="180">
        <f t="shared" ca="1" si="22"/>
        <v>4.92</v>
      </c>
      <c r="L73" s="180">
        <f t="shared" ca="1" si="23"/>
        <v>0</v>
      </c>
      <c r="M73" s="181">
        <f t="shared" ca="1" si="24"/>
        <v>578.53</v>
      </c>
      <c r="N73" s="179">
        <f t="shared" ca="1" si="25"/>
        <v>487.94147175652085</v>
      </c>
      <c r="O73" s="180">
        <f t="shared" ca="1" si="26"/>
        <v>85.670258403453587</v>
      </c>
      <c r="P73" s="180">
        <f t="shared" ca="1" si="27"/>
        <v>4.9200148400255825</v>
      </c>
      <c r="Q73" s="180">
        <f t="shared" ca="1" si="28"/>
        <v>0</v>
      </c>
      <c r="R73" s="181">
        <f t="shared" ca="1" si="29"/>
        <v>578.531745</v>
      </c>
      <c r="W73" s="46"/>
      <c r="X73" s="46">
        <v>73</v>
      </c>
    </row>
    <row r="74" spans="1:24">
      <c r="A74" s="61" t="s">
        <v>116</v>
      </c>
      <c r="B74" s="174">
        <f t="shared" ca="1" si="18"/>
        <v>679.19316800000001</v>
      </c>
      <c r="C74" s="179">
        <f t="shared" ca="1" si="19"/>
        <v>506.67810332800002</v>
      </c>
      <c r="D74" s="180">
        <f t="shared" ca="1" si="19"/>
        <v>163.21011827040005</v>
      </c>
      <c r="E74" s="180">
        <f t="shared" ca="1" si="19"/>
        <v>9.3049464016000005</v>
      </c>
      <c r="F74" s="181">
        <f t="shared" ca="1" si="19"/>
        <v>0</v>
      </c>
      <c r="G74" s="182">
        <f t="shared" ca="1" si="16"/>
        <v>679.19</v>
      </c>
      <c r="H74" s="182">
        <f t="shared" ca="1" si="17"/>
        <v>653.78829399999995</v>
      </c>
      <c r="I74" s="183">
        <f t="shared" ca="1" si="20"/>
        <v>487.73</v>
      </c>
      <c r="J74" s="180">
        <f t="shared" ca="1" si="21"/>
        <v>157.11000000000001</v>
      </c>
      <c r="K74" s="180">
        <f t="shared" ca="1" si="22"/>
        <v>8.9499999999999993</v>
      </c>
      <c r="L74" s="180">
        <f t="shared" ca="1" si="23"/>
        <v>0</v>
      </c>
      <c r="M74" s="181">
        <f t="shared" ca="1" si="24"/>
        <v>653.79000000000008</v>
      </c>
      <c r="N74" s="179">
        <f t="shared" ca="1" si="25"/>
        <v>487.72872731705894</v>
      </c>
      <c r="O74" s="180">
        <f t="shared" ca="1" si="26"/>
        <v>157.10959003707612</v>
      </c>
      <c r="P74" s="180">
        <f t="shared" ca="1" si="27"/>
        <v>8.9499766458648775</v>
      </c>
      <c r="Q74" s="180">
        <f t="shared" ca="1" si="28"/>
        <v>0</v>
      </c>
      <c r="R74" s="181">
        <f t="shared" ca="1" si="29"/>
        <v>653.78829399999995</v>
      </c>
      <c r="W74" s="46"/>
      <c r="X74" s="46">
        <v>74</v>
      </c>
    </row>
    <row r="75" spans="1:24">
      <c r="A75" s="61" t="s">
        <v>117</v>
      </c>
      <c r="B75" s="174">
        <f t="shared" ca="1" si="18"/>
        <v>679.19316800000001</v>
      </c>
      <c r="C75" s="179">
        <f t="shared" ca="1" si="19"/>
        <v>506.67810332800002</v>
      </c>
      <c r="D75" s="180">
        <f t="shared" ca="1" si="19"/>
        <v>163.21011827040005</v>
      </c>
      <c r="E75" s="180">
        <f t="shared" ca="1" si="19"/>
        <v>9.3049464016000005</v>
      </c>
      <c r="F75" s="181">
        <f t="shared" ca="1" si="19"/>
        <v>0</v>
      </c>
      <c r="G75" s="182">
        <f t="shared" ca="1" si="16"/>
        <v>679.19</v>
      </c>
      <c r="H75" s="182">
        <f t="shared" ca="1" si="17"/>
        <v>653.78829399999995</v>
      </c>
      <c r="I75" s="183">
        <f t="shared" ca="1" si="20"/>
        <v>487.73</v>
      </c>
      <c r="J75" s="180">
        <f t="shared" ca="1" si="21"/>
        <v>157.11000000000001</v>
      </c>
      <c r="K75" s="180">
        <f t="shared" ca="1" si="22"/>
        <v>8.9499999999999993</v>
      </c>
      <c r="L75" s="180">
        <f t="shared" ca="1" si="23"/>
        <v>0</v>
      </c>
      <c r="M75" s="181">
        <f t="shared" ca="1" si="24"/>
        <v>653.79000000000008</v>
      </c>
      <c r="N75" s="179">
        <f t="shared" ca="1" si="25"/>
        <v>487.72872731705894</v>
      </c>
      <c r="O75" s="180">
        <f t="shared" ca="1" si="26"/>
        <v>157.10959003707612</v>
      </c>
      <c r="P75" s="180">
        <f t="shared" ca="1" si="27"/>
        <v>8.9499766458648775</v>
      </c>
      <c r="Q75" s="180">
        <f t="shared" ca="1" si="28"/>
        <v>0</v>
      </c>
      <c r="R75" s="181">
        <f t="shared" ca="1" si="29"/>
        <v>653.78829399999995</v>
      </c>
      <c r="W75" s="46"/>
      <c r="X75" s="46">
        <v>75</v>
      </c>
    </row>
    <row r="76" spans="1:24">
      <c r="A76" s="61" t="s">
        <v>118</v>
      </c>
      <c r="B76" s="174">
        <f t="shared" ca="1" si="18"/>
        <v>679.19316800000001</v>
      </c>
      <c r="C76" s="179">
        <f t="shared" ca="1" si="19"/>
        <v>506.67810332800002</v>
      </c>
      <c r="D76" s="180">
        <f t="shared" ca="1" si="19"/>
        <v>163.21011827040005</v>
      </c>
      <c r="E76" s="180">
        <f t="shared" ca="1" si="19"/>
        <v>9.3049464016000005</v>
      </c>
      <c r="F76" s="181">
        <f t="shared" ca="1" si="19"/>
        <v>0</v>
      </c>
      <c r="G76" s="182">
        <f t="shared" ca="1" si="16"/>
        <v>679.19</v>
      </c>
      <c r="H76" s="182">
        <f t="shared" ca="1" si="17"/>
        <v>653.78829399999995</v>
      </c>
      <c r="I76" s="183">
        <f t="shared" ca="1" si="20"/>
        <v>487.73</v>
      </c>
      <c r="J76" s="180">
        <f t="shared" ca="1" si="21"/>
        <v>157.11000000000001</v>
      </c>
      <c r="K76" s="180">
        <f t="shared" ca="1" si="22"/>
        <v>8.9499999999999993</v>
      </c>
      <c r="L76" s="180">
        <f t="shared" ca="1" si="23"/>
        <v>0</v>
      </c>
      <c r="M76" s="181">
        <f t="shared" ca="1" si="24"/>
        <v>653.79000000000008</v>
      </c>
      <c r="N76" s="179">
        <f t="shared" ca="1" si="25"/>
        <v>487.72872731705894</v>
      </c>
      <c r="O76" s="180">
        <f t="shared" ca="1" si="26"/>
        <v>157.10959003707612</v>
      </c>
      <c r="P76" s="180">
        <f t="shared" ca="1" si="27"/>
        <v>8.9499766458648775</v>
      </c>
      <c r="Q76" s="180">
        <f t="shared" ca="1" si="28"/>
        <v>0</v>
      </c>
      <c r="R76" s="181">
        <f t="shared" ca="1" si="29"/>
        <v>653.78829399999995</v>
      </c>
      <c r="W76" s="46"/>
      <c r="X76" s="46">
        <v>76</v>
      </c>
    </row>
    <row r="77" spans="1:24">
      <c r="A77" s="61" t="s">
        <v>119</v>
      </c>
      <c r="B77" s="174">
        <f t="shared" ca="1" si="18"/>
        <v>679.19316800000001</v>
      </c>
      <c r="C77" s="179">
        <f t="shared" ca="1" si="19"/>
        <v>506.67810332800002</v>
      </c>
      <c r="D77" s="180">
        <f t="shared" ca="1" si="19"/>
        <v>163.21011827040005</v>
      </c>
      <c r="E77" s="180">
        <f t="shared" ca="1" si="19"/>
        <v>9.3049464016000005</v>
      </c>
      <c r="F77" s="181">
        <f t="shared" ca="1" si="19"/>
        <v>0</v>
      </c>
      <c r="G77" s="182">
        <f t="shared" ca="1" si="16"/>
        <v>679.19</v>
      </c>
      <c r="H77" s="182">
        <f t="shared" ca="1" si="17"/>
        <v>653.78829399999995</v>
      </c>
      <c r="I77" s="183">
        <f t="shared" ca="1" si="20"/>
        <v>487.73</v>
      </c>
      <c r="J77" s="180">
        <f t="shared" ca="1" si="21"/>
        <v>157.11000000000001</v>
      </c>
      <c r="K77" s="180">
        <f t="shared" ca="1" si="22"/>
        <v>8.9499999999999993</v>
      </c>
      <c r="L77" s="180">
        <f t="shared" ca="1" si="23"/>
        <v>0</v>
      </c>
      <c r="M77" s="181">
        <f t="shared" ca="1" si="24"/>
        <v>653.79000000000008</v>
      </c>
      <c r="N77" s="179">
        <f t="shared" ca="1" si="25"/>
        <v>487.72872731705894</v>
      </c>
      <c r="O77" s="180">
        <f t="shared" ca="1" si="26"/>
        <v>157.10959003707612</v>
      </c>
      <c r="P77" s="180">
        <f t="shared" ca="1" si="27"/>
        <v>8.9499766458648775</v>
      </c>
      <c r="Q77" s="180">
        <f t="shared" ca="1" si="28"/>
        <v>0</v>
      </c>
      <c r="R77" s="181">
        <f t="shared" ca="1" si="29"/>
        <v>653.78829399999995</v>
      </c>
      <c r="W77" s="46"/>
      <c r="X77" s="46">
        <v>77</v>
      </c>
    </row>
    <row r="78" spans="1:24">
      <c r="A78" s="61" t="s">
        <v>120</v>
      </c>
      <c r="B78" s="174">
        <f t="shared" ca="1" si="18"/>
        <v>679.19316800000001</v>
      </c>
      <c r="C78" s="179">
        <f t="shared" ca="1" si="19"/>
        <v>506.67810332800002</v>
      </c>
      <c r="D78" s="180">
        <f t="shared" ca="1" si="19"/>
        <v>163.21011827040005</v>
      </c>
      <c r="E78" s="180">
        <f t="shared" ca="1" si="19"/>
        <v>9.3049464016000005</v>
      </c>
      <c r="F78" s="181">
        <f t="shared" ca="1" si="19"/>
        <v>0</v>
      </c>
      <c r="G78" s="182">
        <f t="shared" ca="1" si="16"/>
        <v>679.19</v>
      </c>
      <c r="H78" s="182">
        <f t="shared" ca="1" si="17"/>
        <v>653.78829399999995</v>
      </c>
      <c r="I78" s="183">
        <f t="shared" ca="1" si="20"/>
        <v>487.73</v>
      </c>
      <c r="J78" s="180">
        <f t="shared" ca="1" si="21"/>
        <v>157.11000000000001</v>
      </c>
      <c r="K78" s="180">
        <f t="shared" ca="1" si="22"/>
        <v>8.9499999999999993</v>
      </c>
      <c r="L78" s="180">
        <f t="shared" ca="1" si="23"/>
        <v>0</v>
      </c>
      <c r="M78" s="181">
        <f t="shared" ca="1" si="24"/>
        <v>653.79000000000008</v>
      </c>
      <c r="N78" s="179">
        <f t="shared" ca="1" si="25"/>
        <v>487.72872731705894</v>
      </c>
      <c r="O78" s="180">
        <f t="shared" ca="1" si="26"/>
        <v>157.10959003707612</v>
      </c>
      <c r="P78" s="180">
        <f t="shared" ca="1" si="27"/>
        <v>8.9499766458648775</v>
      </c>
      <c r="Q78" s="180">
        <f t="shared" ca="1" si="28"/>
        <v>0</v>
      </c>
      <c r="R78" s="181">
        <f t="shared" ca="1" si="29"/>
        <v>653.78829399999995</v>
      </c>
      <c r="W78" s="46"/>
      <c r="X78" s="46">
        <v>78</v>
      </c>
    </row>
    <row r="79" spans="1:24">
      <c r="A79" s="61" t="s">
        <v>121</v>
      </c>
      <c r="B79" s="174">
        <f t="shared" ca="1" si="18"/>
        <v>679.19316800000001</v>
      </c>
      <c r="C79" s="179">
        <f t="shared" ca="1" si="19"/>
        <v>506.67810332800002</v>
      </c>
      <c r="D79" s="180">
        <f t="shared" ca="1" si="19"/>
        <v>163.21011827040005</v>
      </c>
      <c r="E79" s="180">
        <f t="shared" ca="1" si="19"/>
        <v>9.3049464016000005</v>
      </c>
      <c r="F79" s="181">
        <f t="shared" ca="1" si="19"/>
        <v>0</v>
      </c>
      <c r="G79" s="182">
        <f t="shared" ca="1" si="16"/>
        <v>679.19</v>
      </c>
      <c r="H79" s="182">
        <f t="shared" ca="1" si="17"/>
        <v>653.78829399999995</v>
      </c>
      <c r="I79" s="183">
        <f t="shared" ca="1" si="20"/>
        <v>487.73</v>
      </c>
      <c r="J79" s="180">
        <f t="shared" ca="1" si="21"/>
        <v>157.11000000000001</v>
      </c>
      <c r="K79" s="180">
        <f t="shared" ca="1" si="22"/>
        <v>8.9499999999999993</v>
      </c>
      <c r="L79" s="180">
        <f t="shared" ca="1" si="23"/>
        <v>0</v>
      </c>
      <c r="M79" s="181">
        <f t="shared" ca="1" si="24"/>
        <v>653.79000000000008</v>
      </c>
      <c r="N79" s="179">
        <f t="shared" ca="1" si="25"/>
        <v>487.72872731705894</v>
      </c>
      <c r="O79" s="180">
        <f t="shared" ca="1" si="26"/>
        <v>157.10959003707612</v>
      </c>
      <c r="P79" s="180">
        <f t="shared" ca="1" si="27"/>
        <v>8.9499766458648775</v>
      </c>
      <c r="Q79" s="180">
        <f t="shared" ca="1" si="28"/>
        <v>0</v>
      </c>
      <c r="R79" s="181">
        <f t="shared" ca="1" si="29"/>
        <v>653.78829399999995</v>
      </c>
      <c r="W79" s="46"/>
      <c r="X79" s="46">
        <v>79</v>
      </c>
    </row>
    <row r="80" spans="1:24">
      <c r="A80" s="61" t="s">
        <v>122</v>
      </c>
      <c r="B80" s="174">
        <f t="shared" ca="1" si="18"/>
        <v>679.19316800000001</v>
      </c>
      <c r="C80" s="179">
        <f t="shared" ca="1" si="19"/>
        <v>506.67810332800002</v>
      </c>
      <c r="D80" s="180">
        <f t="shared" ca="1" si="19"/>
        <v>163.21011827040005</v>
      </c>
      <c r="E80" s="180">
        <f t="shared" ca="1" si="19"/>
        <v>9.3049464016000005</v>
      </c>
      <c r="F80" s="181">
        <f t="shared" ca="1" si="19"/>
        <v>0</v>
      </c>
      <c r="G80" s="182">
        <f t="shared" ca="1" si="16"/>
        <v>679.19</v>
      </c>
      <c r="H80" s="182">
        <f t="shared" ca="1" si="17"/>
        <v>653.78829399999995</v>
      </c>
      <c r="I80" s="183">
        <f t="shared" ca="1" si="20"/>
        <v>487.73</v>
      </c>
      <c r="J80" s="180">
        <f t="shared" ca="1" si="21"/>
        <v>157.11000000000001</v>
      </c>
      <c r="K80" s="180">
        <f t="shared" ca="1" si="22"/>
        <v>8.9499999999999993</v>
      </c>
      <c r="L80" s="180">
        <f t="shared" ca="1" si="23"/>
        <v>0</v>
      </c>
      <c r="M80" s="181">
        <f t="shared" ca="1" si="24"/>
        <v>653.79000000000008</v>
      </c>
      <c r="N80" s="179">
        <f t="shared" ca="1" si="25"/>
        <v>487.72872731705894</v>
      </c>
      <c r="O80" s="180">
        <f t="shared" ca="1" si="26"/>
        <v>157.10959003707612</v>
      </c>
      <c r="P80" s="180">
        <f t="shared" ca="1" si="27"/>
        <v>8.9499766458648775</v>
      </c>
      <c r="Q80" s="180">
        <f t="shared" ca="1" si="28"/>
        <v>0</v>
      </c>
      <c r="R80" s="181">
        <f t="shared" ca="1" si="29"/>
        <v>653.78829399999995</v>
      </c>
      <c r="W80" s="46"/>
      <c r="X80" s="46">
        <v>80</v>
      </c>
    </row>
    <row r="81" spans="1:24">
      <c r="A81" s="61" t="s">
        <v>123</v>
      </c>
      <c r="B81" s="174">
        <f t="shared" ca="1" si="18"/>
        <v>679.19316800000001</v>
      </c>
      <c r="C81" s="179">
        <f t="shared" ca="1" si="19"/>
        <v>506.67810332800002</v>
      </c>
      <c r="D81" s="180">
        <f t="shared" ca="1" si="19"/>
        <v>163.21011827040005</v>
      </c>
      <c r="E81" s="180">
        <f t="shared" ca="1" si="19"/>
        <v>9.3049464016000005</v>
      </c>
      <c r="F81" s="181">
        <f t="shared" ca="1" si="19"/>
        <v>0</v>
      </c>
      <c r="G81" s="182">
        <f t="shared" ca="1" si="16"/>
        <v>679.19</v>
      </c>
      <c r="H81" s="182">
        <f t="shared" ca="1" si="17"/>
        <v>653.78829399999995</v>
      </c>
      <c r="I81" s="183">
        <f t="shared" ca="1" si="20"/>
        <v>487.73</v>
      </c>
      <c r="J81" s="180">
        <f t="shared" ca="1" si="21"/>
        <v>157.11000000000001</v>
      </c>
      <c r="K81" s="180">
        <f t="shared" ca="1" si="22"/>
        <v>8.9499999999999993</v>
      </c>
      <c r="L81" s="180">
        <f t="shared" ca="1" si="23"/>
        <v>0</v>
      </c>
      <c r="M81" s="181">
        <f t="shared" ca="1" si="24"/>
        <v>653.79000000000008</v>
      </c>
      <c r="N81" s="179">
        <f t="shared" ca="1" si="25"/>
        <v>487.72872731705894</v>
      </c>
      <c r="O81" s="180">
        <f t="shared" ca="1" si="26"/>
        <v>157.10959003707612</v>
      </c>
      <c r="P81" s="180">
        <f t="shared" ca="1" si="27"/>
        <v>8.9499766458648775</v>
      </c>
      <c r="Q81" s="180">
        <f t="shared" ca="1" si="28"/>
        <v>0</v>
      </c>
      <c r="R81" s="181">
        <f t="shared" ca="1" si="29"/>
        <v>653.78829399999995</v>
      </c>
      <c r="W81" s="46"/>
      <c r="X81" s="46">
        <v>81</v>
      </c>
    </row>
    <row r="82" spans="1:24">
      <c r="A82" s="61" t="s">
        <v>124</v>
      </c>
      <c r="B82" s="174">
        <f t="shared" ca="1" si="18"/>
        <v>679.19316800000001</v>
      </c>
      <c r="C82" s="179">
        <f t="shared" ca="1" si="19"/>
        <v>506.67810332800002</v>
      </c>
      <c r="D82" s="180">
        <f t="shared" ca="1" si="19"/>
        <v>163.21011827040005</v>
      </c>
      <c r="E82" s="180">
        <f t="shared" ca="1" si="19"/>
        <v>9.3049464016000005</v>
      </c>
      <c r="F82" s="181">
        <f t="shared" ca="1" si="19"/>
        <v>0</v>
      </c>
      <c r="G82" s="182">
        <f t="shared" ca="1" si="16"/>
        <v>679.19</v>
      </c>
      <c r="H82" s="182">
        <f t="shared" ca="1" si="17"/>
        <v>653.78829399999995</v>
      </c>
      <c r="I82" s="183">
        <f t="shared" ca="1" si="20"/>
        <v>487.73</v>
      </c>
      <c r="J82" s="180">
        <f t="shared" ca="1" si="21"/>
        <v>157.11000000000001</v>
      </c>
      <c r="K82" s="180">
        <f t="shared" ca="1" si="22"/>
        <v>8.9499999999999993</v>
      </c>
      <c r="L82" s="180">
        <f t="shared" ca="1" si="23"/>
        <v>0</v>
      </c>
      <c r="M82" s="181">
        <f t="shared" ca="1" si="24"/>
        <v>653.79000000000008</v>
      </c>
      <c r="N82" s="179">
        <f t="shared" ca="1" si="25"/>
        <v>487.72872731705894</v>
      </c>
      <c r="O82" s="180">
        <f t="shared" ca="1" si="26"/>
        <v>157.10959003707612</v>
      </c>
      <c r="P82" s="180">
        <f t="shared" ca="1" si="27"/>
        <v>8.9499766458648775</v>
      </c>
      <c r="Q82" s="180">
        <f t="shared" ca="1" si="28"/>
        <v>0</v>
      </c>
      <c r="R82" s="181">
        <f t="shared" ca="1" si="29"/>
        <v>653.78829399999995</v>
      </c>
      <c r="W82" s="46"/>
      <c r="X82" s="46">
        <v>82</v>
      </c>
    </row>
    <row r="83" spans="1:24">
      <c r="A83" s="61" t="s">
        <v>125</v>
      </c>
      <c r="B83" s="174">
        <f t="shared" ca="1" si="18"/>
        <v>679.19316800000001</v>
      </c>
      <c r="C83" s="179">
        <f t="shared" ca="1" si="19"/>
        <v>506.67810332800002</v>
      </c>
      <c r="D83" s="180">
        <f t="shared" ca="1" si="19"/>
        <v>163.21011827040005</v>
      </c>
      <c r="E83" s="180">
        <f t="shared" ca="1" si="19"/>
        <v>9.3049464016000005</v>
      </c>
      <c r="F83" s="181">
        <f t="shared" ca="1" si="19"/>
        <v>0</v>
      </c>
      <c r="G83" s="182">
        <f t="shared" ca="1" si="16"/>
        <v>679.19</v>
      </c>
      <c r="H83" s="182">
        <f t="shared" ca="1" si="17"/>
        <v>653.78829399999995</v>
      </c>
      <c r="I83" s="183">
        <f t="shared" ca="1" si="20"/>
        <v>487.73</v>
      </c>
      <c r="J83" s="180">
        <f t="shared" ca="1" si="21"/>
        <v>157.11000000000001</v>
      </c>
      <c r="K83" s="180">
        <f t="shared" ca="1" si="22"/>
        <v>8.9499999999999993</v>
      </c>
      <c r="L83" s="180">
        <f t="shared" ca="1" si="23"/>
        <v>0</v>
      </c>
      <c r="M83" s="181">
        <f t="shared" ca="1" si="24"/>
        <v>653.79000000000008</v>
      </c>
      <c r="N83" s="179">
        <f t="shared" ca="1" si="25"/>
        <v>487.72872731705894</v>
      </c>
      <c r="O83" s="180">
        <f t="shared" ca="1" si="26"/>
        <v>157.10959003707612</v>
      </c>
      <c r="P83" s="180">
        <f t="shared" ca="1" si="27"/>
        <v>8.9499766458648775</v>
      </c>
      <c r="Q83" s="180">
        <f t="shared" ca="1" si="28"/>
        <v>0</v>
      </c>
      <c r="R83" s="181">
        <f t="shared" ca="1" si="29"/>
        <v>653.78829399999995</v>
      </c>
      <c r="W83" s="46"/>
      <c r="X83" s="46">
        <v>83</v>
      </c>
    </row>
    <row r="84" spans="1:24">
      <c r="A84" s="61" t="s">
        <v>126</v>
      </c>
      <c r="B84" s="174">
        <f t="shared" ca="1" si="18"/>
        <v>679.49316799999997</v>
      </c>
      <c r="C84" s="179">
        <f t="shared" ca="1" si="19"/>
        <v>506.90190332799995</v>
      </c>
      <c r="D84" s="180">
        <f t="shared" ca="1" si="19"/>
        <v>163.28220827040002</v>
      </c>
      <c r="E84" s="180">
        <f t="shared" ca="1" si="19"/>
        <v>9.3090564016000013</v>
      </c>
      <c r="F84" s="181">
        <f t="shared" ca="1" si="19"/>
        <v>0</v>
      </c>
      <c r="G84" s="182">
        <f t="shared" ca="1" si="16"/>
        <v>679.48990000000003</v>
      </c>
      <c r="H84" s="182">
        <f t="shared" ca="1" si="17"/>
        <v>654.07697800000005</v>
      </c>
      <c r="I84" s="183">
        <f t="shared" ca="1" si="20"/>
        <v>487.94</v>
      </c>
      <c r="J84" s="180">
        <f t="shared" ca="1" si="21"/>
        <v>157.16999999999999</v>
      </c>
      <c r="K84" s="180">
        <f t="shared" ca="1" si="22"/>
        <v>8.9600000000000009</v>
      </c>
      <c r="L84" s="180">
        <f t="shared" ca="1" si="23"/>
        <v>0</v>
      </c>
      <c r="M84" s="181">
        <f t="shared" ca="1" si="24"/>
        <v>654.07000000000005</v>
      </c>
      <c r="N84" s="179">
        <f t="shared" ca="1" si="25"/>
        <v>487.94520562832724</v>
      </c>
      <c r="O84" s="180">
        <f t="shared" ca="1" si="26"/>
        <v>157.17167678117019</v>
      </c>
      <c r="P84" s="180">
        <f t="shared" ca="1" si="27"/>
        <v>8.9600955905025472</v>
      </c>
      <c r="Q84" s="180">
        <f t="shared" ca="1" si="28"/>
        <v>0</v>
      </c>
      <c r="R84" s="181">
        <f t="shared" ca="1" si="29"/>
        <v>654.07697799999994</v>
      </c>
      <c r="W84" s="46"/>
      <c r="X84" s="46">
        <v>84</v>
      </c>
    </row>
    <row r="85" spans="1:24">
      <c r="A85" s="61" t="s">
        <v>127</v>
      </c>
      <c r="B85" s="174">
        <f t="shared" ca="1" si="18"/>
        <v>679.19316800000001</v>
      </c>
      <c r="C85" s="179">
        <f t="shared" ca="1" si="19"/>
        <v>506.67810332800002</v>
      </c>
      <c r="D85" s="180">
        <f t="shared" ca="1" si="19"/>
        <v>163.21011827040005</v>
      </c>
      <c r="E85" s="180">
        <f t="shared" ca="1" si="19"/>
        <v>9.3049464016000005</v>
      </c>
      <c r="F85" s="181">
        <f t="shared" ca="1" si="19"/>
        <v>0</v>
      </c>
      <c r="G85" s="182">
        <f t="shared" ca="1" si="16"/>
        <v>605.79060000000004</v>
      </c>
      <c r="H85" s="182">
        <f t="shared" ca="1" si="17"/>
        <v>583.13403200000005</v>
      </c>
      <c r="I85" s="183">
        <f t="shared" ca="1" si="20"/>
        <v>487.73</v>
      </c>
      <c r="J85" s="180">
        <f t="shared" ca="1" si="21"/>
        <v>86.45</v>
      </c>
      <c r="K85" s="180">
        <f t="shared" ca="1" si="22"/>
        <v>8.9499999999999993</v>
      </c>
      <c r="L85" s="180">
        <f t="shared" ca="1" si="23"/>
        <v>0</v>
      </c>
      <c r="M85" s="181">
        <f t="shared" ca="1" si="24"/>
        <v>583.13000000000011</v>
      </c>
      <c r="N85" s="179">
        <f t="shared" ca="1" si="25"/>
        <v>487.73337236527016</v>
      </c>
      <c r="O85" s="180">
        <f t="shared" ca="1" si="26"/>
        <v>86.450597750758831</v>
      </c>
      <c r="P85" s="180">
        <f t="shared" ca="1" si="27"/>
        <v>8.9500618839709833</v>
      </c>
      <c r="Q85" s="180">
        <f t="shared" ca="1" si="28"/>
        <v>0</v>
      </c>
      <c r="R85" s="181">
        <f t="shared" ca="1" si="29"/>
        <v>583.13403199999993</v>
      </c>
      <c r="W85" s="46"/>
      <c r="X85" s="46">
        <v>85</v>
      </c>
    </row>
    <row r="86" spans="1:24">
      <c r="A86" s="61" t="s">
        <v>128</v>
      </c>
      <c r="B86" s="174">
        <f t="shared" ca="1" si="18"/>
        <v>679.49316799999997</v>
      </c>
      <c r="C86" s="179">
        <f t="shared" ca="1" si="19"/>
        <v>506.90190332799995</v>
      </c>
      <c r="D86" s="180">
        <f t="shared" ca="1" si="19"/>
        <v>163.28220827040002</v>
      </c>
      <c r="E86" s="180">
        <f t="shared" ca="1" si="19"/>
        <v>9.3090564016000013</v>
      </c>
      <c r="F86" s="181">
        <f t="shared" ca="1" si="19"/>
        <v>0</v>
      </c>
      <c r="G86" s="182">
        <f t="shared" ca="1" si="16"/>
        <v>606.01850000000002</v>
      </c>
      <c r="H86" s="182">
        <f t="shared" ca="1" si="17"/>
        <v>583.35340799999994</v>
      </c>
      <c r="I86" s="183">
        <f t="shared" ca="1" si="20"/>
        <v>487.94</v>
      </c>
      <c r="J86" s="180">
        <f t="shared" ca="1" si="21"/>
        <v>86.45</v>
      </c>
      <c r="K86" s="180">
        <f t="shared" ca="1" si="22"/>
        <v>8.9600000000000009</v>
      </c>
      <c r="L86" s="180">
        <f t="shared" ca="1" si="23"/>
        <v>0</v>
      </c>
      <c r="M86" s="181">
        <f t="shared" ca="1" si="24"/>
        <v>583.35</v>
      </c>
      <c r="N86" s="179">
        <f t="shared" ca="1" si="25"/>
        <v>487.94285060344555</v>
      </c>
      <c r="O86" s="180">
        <f t="shared" ca="1" si="26"/>
        <v>86.450505051169955</v>
      </c>
      <c r="P86" s="180">
        <f t="shared" ca="1" si="27"/>
        <v>8.9600523453844172</v>
      </c>
      <c r="Q86" s="180">
        <f t="shared" ca="1" si="28"/>
        <v>0</v>
      </c>
      <c r="R86" s="181">
        <f t="shared" ca="1" si="29"/>
        <v>583.35340799999994</v>
      </c>
      <c r="W86" s="46"/>
      <c r="X86" s="46">
        <v>86</v>
      </c>
    </row>
    <row r="87" spans="1:24">
      <c r="A87" s="61" t="s">
        <v>129</v>
      </c>
      <c r="B87" s="174">
        <f t="shared" ca="1" si="18"/>
        <v>679.49316799999997</v>
      </c>
      <c r="C87" s="179">
        <f t="shared" ca="1" si="19"/>
        <v>506.90190332799995</v>
      </c>
      <c r="D87" s="180">
        <f t="shared" ca="1" si="19"/>
        <v>163.28220827040002</v>
      </c>
      <c r="E87" s="180">
        <f t="shared" ca="1" si="19"/>
        <v>9.3090564016000013</v>
      </c>
      <c r="F87" s="181">
        <f t="shared" ca="1" si="19"/>
        <v>0</v>
      </c>
      <c r="G87" s="182">
        <f t="shared" ca="1" si="16"/>
        <v>601.81949999999995</v>
      </c>
      <c r="H87" s="182">
        <f t="shared" ca="1" si="17"/>
        <v>579.31145100000003</v>
      </c>
      <c r="I87" s="183">
        <f t="shared" ca="1" si="20"/>
        <v>487.94</v>
      </c>
      <c r="J87" s="180">
        <f t="shared" ca="1" si="21"/>
        <v>86.45</v>
      </c>
      <c r="K87" s="180">
        <f t="shared" ca="1" si="22"/>
        <v>4.92</v>
      </c>
      <c r="L87" s="180">
        <f t="shared" ca="1" si="23"/>
        <v>0</v>
      </c>
      <c r="M87" s="181">
        <f t="shared" ca="1" si="24"/>
        <v>579.30999999999995</v>
      </c>
      <c r="N87" s="179">
        <f t="shared" ca="1" si="25"/>
        <v>487.94122214520729</v>
      </c>
      <c r="O87" s="180">
        <f t="shared" ca="1" si="26"/>
        <v>86.450216531649744</v>
      </c>
      <c r="P87" s="180">
        <f t="shared" ca="1" si="27"/>
        <v>4.9200123231430499</v>
      </c>
      <c r="Q87" s="180">
        <f t="shared" ca="1" si="28"/>
        <v>0</v>
      </c>
      <c r="R87" s="181">
        <f t="shared" ca="1" si="29"/>
        <v>579.31145100000003</v>
      </c>
      <c r="W87" s="46"/>
      <c r="X87" s="46">
        <v>87</v>
      </c>
    </row>
    <row r="88" spans="1:24">
      <c r="A88" s="61" t="s">
        <v>130</v>
      </c>
      <c r="B88" s="174">
        <f t="shared" ca="1" si="18"/>
        <v>679.49316799999997</v>
      </c>
      <c r="C88" s="179">
        <f t="shared" ca="1" si="19"/>
        <v>506.90190332799995</v>
      </c>
      <c r="D88" s="180">
        <f t="shared" ca="1" si="19"/>
        <v>163.28220827040002</v>
      </c>
      <c r="E88" s="180">
        <f t="shared" ca="1" si="19"/>
        <v>9.3090564016000013</v>
      </c>
      <c r="F88" s="181">
        <f t="shared" ca="1" si="19"/>
        <v>0</v>
      </c>
      <c r="G88" s="182">
        <f t="shared" ca="1" si="16"/>
        <v>601.81949999999995</v>
      </c>
      <c r="H88" s="182">
        <f t="shared" ca="1" si="17"/>
        <v>579.31145100000003</v>
      </c>
      <c r="I88" s="183">
        <f t="shared" ca="1" si="20"/>
        <v>487.94</v>
      </c>
      <c r="J88" s="180">
        <f t="shared" ca="1" si="21"/>
        <v>86.45</v>
      </c>
      <c r="K88" s="180">
        <f t="shared" ca="1" si="22"/>
        <v>4.92</v>
      </c>
      <c r="L88" s="180">
        <f t="shared" ca="1" si="23"/>
        <v>0</v>
      </c>
      <c r="M88" s="181">
        <f t="shared" ca="1" si="24"/>
        <v>579.30999999999995</v>
      </c>
      <c r="N88" s="179">
        <f t="shared" ca="1" si="25"/>
        <v>487.94122214520729</v>
      </c>
      <c r="O88" s="180">
        <f t="shared" ca="1" si="26"/>
        <v>86.450216531649744</v>
      </c>
      <c r="P88" s="180">
        <f t="shared" ca="1" si="27"/>
        <v>4.9200123231430499</v>
      </c>
      <c r="Q88" s="180">
        <f t="shared" ca="1" si="28"/>
        <v>0</v>
      </c>
      <c r="R88" s="181">
        <f t="shared" ca="1" si="29"/>
        <v>579.31145100000003</v>
      </c>
      <c r="W88" s="46"/>
      <c r="X88" s="46">
        <v>88</v>
      </c>
    </row>
    <row r="89" spans="1:24">
      <c r="A89" s="61" t="s">
        <v>131</v>
      </c>
      <c r="B89" s="174">
        <f t="shared" ca="1" si="18"/>
        <v>679.49316799999997</v>
      </c>
      <c r="C89" s="179">
        <f t="shared" ca="1" si="19"/>
        <v>506.90190332799995</v>
      </c>
      <c r="D89" s="180">
        <f t="shared" ca="1" si="19"/>
        <v>163.28220827040002</v>
      </c>
      <c r="E89" s="180">
        <f t="shared" ca="1" si="19"/>
        <v>9.3090564016000013</v>
      </c>
      <c r="F89" s="181">
        <f t="shared" ca="1" si="19"/>
        <v>0</v>
      </c>
      <c r="G89" s="182">
        <f t="shared" ca="1" si="16"/>
        <v>544.91999999999996</v>
      </c>
      <c r="H89" s="182">
        <f t="shared" ca="1" si="17"/>
        <v>524.53999199999998</v>
      </c>
      <c r="I89" s="183">
        <f t="shared" ca="1" si="20"/>
        <v>433.17</v>
      </c>
      <c r="J89" s="180">
        <f t="shared" ca="1" si="21"/>
        <v>86.45</v>
      </c>
      <c r="K89" s="180">
        <f t="shared" ca="1" si="22"/>
        <v>4.92</v>
      </c>
      <c r="L89" s="180">
        <f t="shared" ca="1" si="23"/>
        <v>0</v>
      </c>
      <c r="M89" s="181">
        <f t="shared" ca="1" si="24"/>
        <v>524.54</v>
      </c>
      <c r="N89" s="179">
        <f t="shared" ca="1" si="25"/>
        <v>433.16999339352577</v>
      </c>
      <c r="O89" s="180">
        <f t="shared" ca="1" si="26"/>
        <v>86.449998681511431</v>
      </c>
      <c r="P89" s="180">
        <f t="shared" ca="1" si="27"/>
        <v>4.9199999249628243</v>
      </c>
      <c r="Q89" s="180">
        <f t="shared" ca="1" si="28"/>
        <v>0</v>
      </c>
      <c r="R89" s="181">
        <f t="shared" ca="1" si="29"/>
        <v>524.53999199999998</v>
      </c>
      <c r="W89" s="46"/>
      <c r="X89" s="46">
        <v>89</v>
      </c>
    </row>
    <row r="90" spans="1:24">
      <c r="A90" s="61" t="s">
        <v>132</v>
      </c>
      <c r="B90" s="174">
        <f t="shared" ca="1" si="18"/>
        <v>679.49316799999997</v>
      </c>
      <c r="C90" s="179">
        <f t="shared" ca="1" si="19"/>
        <v>506.90190332799995</v>
      </c>
      <c r="D90" s="180">
        <f t="shared" ca="1" si="19"/>
        <v>163.28220827040002</v>
      </c>
      <c r="E90" s="180">
        <f t="shared" ca="1" si="19"/>
        <v>9.3090564016000013</v>
      </c>
      <c r="F90" s="181">
        <f t="shared" ca="1" si="19"/>
        <v>0</v>
      </c>
      <c r="G90" s="182">
        <f t="shared" ca="1" si="16"/>
        <v>494.92</v>
      </c>
      <c r="H90" s="182">
        <f t="shared" ca="1" si="17"/>
        <v>476.40999199999999</v>
      </c>
      <c r="I90" s="183">
        <f t="shared" ca="1" si="20"/>
        <v>385.04</v>
      </c>
      <c r="J90" s="180">
        <f t="shared" ca="1" si="21"/>
        <v>86.45</v>
      </c>
      <c r="K90" s="180">
        <f t="shared" ca="1" si="22"/>
        <v>4.92</v>
      </c>
      <c r="L90" s="180">
        <f t="shared" ca="1" si="23"/>
        <v>0</v>
      </c>
      <c r="M90" s="181">
        <f t="shared" ca="1" si="24"/>
        <v>476.41</v>
      </c>
      <c r="N90" s="179">
        <f t="shared" ca="1" si="25"/>
        <v>385.03999353430868</v>
      </c>
      <c r="O90" s="180">
        <f t="shared" ca="1" si="26"/>
        <v>86.449998548309225</v>
      </c>
      <c r="P90" s="180">
        <f t="shared" ca="1" si="27"/>
        <v>4.9199999173820865</v>
      </c>
      <c r="Q90" s="180">
        <f t="shared" ca="1" si="28"/>
        <v>0</v>
      </c>
      <c r="R90" s="181">
        <f t="shared" ca="1" si="29"/>
        <v>476.40999199999999</v>
      </c>
      <c r="W90" s="46"/>
      <c r="X90" s="46">
        <v>90</v>
      </c>
    </row>
    <row r="91" spans="1:24">
      <c r="A91" s="61" t="s">
        <v>133</v>
      </c>
      <c r="B91" s="174">
        <f t="shared" ca="1" si="18"/>
        <v>679.49316799999997</v>
      </c>
      <c r="C91" s="179">
        <f t="shared" ca="1" si="19"/>
        <v>506.90190332799995</v>
      </c>
      <c r="D91" s="180">
        <f t="shared" ca="1" si="19"/>
        <v>163.28220827040002</v>
      </c>
      <c r="E91" s="180">
        <f t="shared" ca="1" si="19"/>
        <v>9.3090564016000013</v>
      </c>
      <c r="F91" s="181">
        <f t="shared" ca="1" si="19"/>
        <v>0</v>
      </c>
      <c r="G91" s="182">
        <f t="shared" ca="1" si="16"/>
        <v>444.92</v>
      </c>
      <c r="H91" s="182">
        <f t="shared" ca="1" si="17"/>
        <v>428.27999199999999</v>
      </c>
      <c r="I91" s="183">
        <f t="shared" ca="1" si="20"/>
        <v>336.91</v>
      </c>
      <c r="J91" s="180">
        <f t="shared" ca="1" si="21"/>
        <v>86.45</v>
      </c>
      <c r="K91" s="180">
        <f t="shared" ca="1" si="22"/>
        <v>4.92</v>
      </c>
      <c r="L91" s="180">
        <f t="shared" ca="1" si="23"/>
        <v>0</v>
      </c>
      <c r="M91" s="181">
        <f t="shared" ca="1" si="24"/>
        <v>428.28000000000003</v>
      </c>
      <c r="N91" s="179">
        <f t="shared" ca="1" si="25"/>
        <v>336.90999370673393</v>
      </c>
      <c r="O91" s="180">
        <f t="shared" ca="1" si="26"/>
        <v>86.44999838516857</v>
      </c>
      <c r="P91" s="180">
        <f t="shared" ca="1" si="27"/>
        <v>4.9199999080975054</v>
      </c>
      <c r="Q91" s="180">
        <f t="shared" ca="1" si="28"/>
        <v>0</v>
      </c>
      <c r="R91" s="181">
        <f t="shared" ca="1" si="29"/>
        <v>428.27999199999999</v>
      </c>
      <c r="W91" s="46"/>
      <c r="X91" s="46">
        <v>91</v>
      </c>
    </row>
    <row r="92" spans="1:24">
      <c r="A92" s="61" t="s">
        <v>134</v>
      </c>
      <c r="B92" s="174">
        <f t="shared" ca="1" si="18"/>
        <v>679.49316799999997</v>
      </c>
      <c r="C92" s="179">
        <f t="shared" ca="1" si="19"/>
        <v>506.90190332799995</v>
      </c>
      <c r="D92" s="180">
        <f t="shared" ca="1" si="19"/>
        <v>163.28220827040002</v>
      </c>
      <c r="E92" s="180">
        <f t="shared" ca="1" si="19"/>
        <v>9.3090564016000013</v>
      </c>
      <c r="F92" s="181">
        <f t="shared" ca="1" si="19"/>
        <v>0</v>
      </c>
      <c r="G92" s="182">
        <f t="shared" ca="1" si="16"/>
        <v>444.92</v>
      </c>
      <c r="H92" s="182">
        <f t="shared" ca="1" si="17"/>
        <v>428.27999199999999</v>
      </c>
      <c r="I92" s="183">
        <f t="shared" ca="1" si="20"/>
        <v>336.91</v>
      </c>
      <c r="J92" s="180">
        <f t="shared" ca="1" si="21"/>
        <v>86.45</v>
      </c>
      <c r="K92" s="180">
        <f t="shared" ca="1" si="22"/>
        <v>4.92</v>
      </c>
      <c r="L92" s="180">
        <f t="shared" ca="1" si="23"/>
        <v>0</v>
      </c>
      <c r="M92" s="181">
        <f t="shared" ca="1" si="24"/>
        <v>428.28000000000003</v>
      </c>
      <c r="N92" s="179">
        <f t="shared" ca="1" si="25"/>
        <v>336.90999370673393</v>
      </c>
      <c r="O92" s="180">
        <f t="shared" ca="1" si="26"/>
        <v>86.44999838516857</v>
      </c>
      <c r="P92" s="180">
        <f t="shared" ca="1" si="27"/>
        <v>4.9199999080975054</v>
      </c>
      <c r="Q92" s="180">
        <f t="shared" ca="1" si="28"/>
        <v>0</v>
      </c>
      <c r="R92" s="181">
        <f t="shared" ca="1" si="29"/>
        <v>428.27999199999999</v>
      </c>
      <c r="W92" s="46"/>
      <c r="X92" s="46">
        <v>92</v>
      </c>
    </row>
    <row r="93" spans="1:24">
      <c r="A93" s="61" t="s">
        <v>135</v>
      </c>
      <c r="B93" s="174">
        <f t="shared" ca="1" si="18"/>
        <v>679.49316799999997</v>
      </c>
      <c r="C93" s="179">
        <f t="shared" ca="1" si="19"/>
        <v>506.90190332799995</v>
      </c>
      <c r="D93" s="180">
        <f t="shared" ca="1" si="19"/>
        <v>163.28220827040002</v>
      </c>
      <c r="E93" s="180">
        <f t="shared" ca="1" si="19"/>
        <v>9.3090564016000013</v>
      </c>
      <c r="F93" s="181">
        <f t="shared" ca="1" si="19"/>
        <v>0</v>
      </c>
      <c r="G93" s="182">
        <f t="shared" ca="1" si="16"/>
        <v>374.92</v>
      </c>
      <c r="H93" s="182">
        <f t="shared" ca="1" si="17"/>
        <v>360.89799199999999</v>
      </c>
      <c r="I93" s="183">
        <f t="shared" ca="1" si="20"/>
        <v>269.52999999999997</v>
      </c>
      <c r="J93" s="180">
        <f t="shared" ca="1" si="21"/>
        <v>86.45</v>
      </c>
      <c r="K93" s="180">
        <f t="shared" ca="1" si="22"/>
        <v>4.92</v>
      </c>
      <c r="L93" s="180">
        <f t="shared" ca="1" si="23"/>
        <v>0</v>
      </c>
      <c r="M93" s="181">
        <f t="shared" ca="1" si="24"/>
        <v>360.9</v>
      </c>
      <c r="N93" s="179">
        <f t="shared" ca="1" si="25"/>
        <v>269.52850037062899</v>
      </c>
      <c r="O93" s="180">
        <f t="shared" ca="1" si="26"/>
        <v>86.449519003602106</v>
      </c>
      <c r="P93" s="180">
        <f t="shared" ca="1" si="27"/>
        <v>4.9199726257689109</v>
      </c>
      <c r="Q93" s="180">
        <f t="shared" ca="1" si="28"/>
        <v>0</v>
      </c>
      <c r="R93" s="181">
        <f t="shared" ca="1" si="29"/>
        <v>360.89799200000004</v>
      </c>
      <c r="W93" s="46"/>
      <c r="X93" s="46">
        <v>93</v>
      </c>
    </row>
    <row r="94" spans="1:24">
      <c r="A94" s="61" t="s">
        <v>136</v>
      </c>
      <c r="B94" s="174">
        <f t="shared" ca="1" si="18"/>
        <v>679.49316799999997</v>
      </c>
      <c r="C94" s="179">
        <f t="shared" ca="1" si="19"/>
        <v>506.90190332799995</v>
      </c>
      <c r="D94" s="180">
        <f t="shared" ca="1" si="19"/>
        <v>163.28220827040002</v>
      </c>
      <c r="E94" s="180">
        <f t="shared" ca="1" si="19"/>
        <v>9.3090564016000013</v>
      </c>
      <c r="F94" s="181">
        <f t="shared" ca="1" si="19"/>
        <v>0</v>
      </c>
      <c r="G94" s="182">
        <f t="shared" ca="1" si="16"/>
        <v>374.92</v>
      </c>
      <c r="H94" s="182">
        <f t="shared" ca="1" si="17"/>
        <v>360.89799199999999</v>
      </c>
      <c r="I94" s="183">
        <f t="shared" ca="1" si="20"/>
        <v>269.52999999999997</v>
      </c>
      <c r="J94" s="180">
        <f t="shared" ca="1" si="21"/>
        <v>86.45</v>
      </c>
      <c r="K94" s="180">
        <f t="shared" ca="1" si="22"/>
        <v>4.92</v>
      </c>
      <c r="L94" s="180">
        <f t="shared" ca="1" si="23"/>
        <v>0</v>
      </c>
      <c r="M94" s="181">
        <f t="shared" ca="1" si="24"/>
        <v>360.9</v>
      </c>
      <c r="N94" s="179">
        <f t="shared" ca="1" si="25"/>
        <v>269.52850037062899</v>
      </c>
      <c r="O94" s="180">
        <f t="shared" ca="1" si="26"/>
        <v>86.449519003602106</v>
      </c>
      <c r="P94" s="180">
        <f t="shared" ca="1" si="27"/>
        <v>4.9199726257689109</v>
      </c>
      <c r="Q94" s="180">
        <f t="shared" ca="1" si="28"/>
        <v>0</v>
      </c>
      <c r="R94" s="181">
        <f t="shared" ca="1" si="29"/>
        <v>360.89799200000004</v>
      </c>
      <c r="W94" s="46"/>
      <c r="X94" s="46">
        <v>94</v>
      </c>
    </row>
    <row r="95" spans="1:24">
      <c r="A95" s="61" t="s">
        <v>137</v>
      </c>
      <c r="B95" s="174">
        <f t="shared" ca="1" si="18"/>
        <v>679.49316799999997</v>
      </c>
      <c r="C95" s="179">
        <f t="shared" ca="1" si="19"/>
        <v>506.90190332799995</v>
      </c>
      <c r="D95" s="180">
        <f t="shared" ca="1" si="19"/>
        <v>163.28220827040002</v>
      </c>
      <c r="E95" s="180">
        <f t="shared" ca="1" si="19"/>
        <v>9.3090564016000013</v>
      </c>
      <c r="F95" s="181">
        <f t="shared" ca="1" si="19"/>
        <v>0</v>
      </c>
      <c r="G95" s="182">
        <f t="shared" ca="1" si="16"/>
        <v>374.92</v>
      </c>
      <c r="H95" s="182">
        <f t="shared" ca="1" si="17"/>
        <v>360.89799199999999</v>
      </c>
      <c r="I95" s="183">
        <f t="shared" ca="1" si="20"/>
        <v>269.52999999999997</v>
      </c>
      <c r="J95" s="180">
        <f t="shared" ca="1" si="21"/>
        <v>86.45</v>
      </c>
      <c r="K95" s="180">
        <f t="shared" ca="1" si="22"/>
        <v>4.92</v>
      </c>
      <c r="L95" s="180">
        <f t="shared" ca="1" si="23"/>
        <v>0</v>
      </c>
      <c r="M95" s="181">
        <f t="shared" ca="1" si="24"/>
        <v>360.9</v>
      </c>
      <c r="N95" s="179">
        <f t="shared" ca="1" si="25"/>
        <v>269.52850037062899</v>
      </c>
      <c r="O95" s="180">
        <f t="shared" ca="1" si="26"/>
        <v>86.449519003602106</v>
      </c>
      <c r="P95" s="180">
        <f t="shared" ca="1" si="27"/>
        <v>4.9199726257689109</v>
      </c>
      <c r="Q95" s="180">
        <f t="shared" ca="1" si="28"/>
        <v>0</v>
      </c>
      <c r="R95" s="181">
        <f t="shared" ca="1" si="29"/>
        <v>360.89799200000004</v>
      </c>
      <c r="W95" s="46"/>
      <c r="X95" s="46">
        <v>95</v>
      </c>
    </row>
    <row r="96" spans="1:24">
      <c r="A96" s="61" t="s">
        <v>138</v>
      </c>
      <c r="B96" s="174">
        <f t="shared" ca="1" si="18"/>
        <v>679.49316799999997</v>
      </c>
      <c r="C96" s="179">
        <f t="shared" ca="1" si="19"/>
        <v>506.90190332799995</v>
      </c>
      <c r="D96" s="180">
        <f t="shared" ca="1" si="19"/>
        <v>163.28220827040002</v>
      </c>
      <c r="E96" s="180">
        <f t="shared" ca="1" si="19"/>
        <v>9.3090564016000013</v>
      </c>
      <c r="F96" s="181">
        <f t="shared" ca="1" si="19"/>
        <v>0</v>
      </c>
      <c r="G96" s="182">
        <f t="shared" ca="1" si="16"/>
        <v>374.92</v>
      </c>
      <c r="H96" s="182">
        <f t="shared" ca="1" si="17"/>
        <v>360.89799199999999</v>
      </c>
      <c r="I96" s="183">
        <f t="shared" ca="1" si="20"/>
        <v>269.52999999999997</v>
      </c>
      <c r="J96" s="180">
        <f t="shared" ca="1" si="21"/>
        <v>86.45</v>
      </c>
      <c r="K96" s="180">
        <f t="shared" ca="1" si="22"/>
        <v>4.92</v>
      </c>
      <c r="L96" s="180">
        <f t="shared" ca="1" si="23"/>
        <v>0</v>
      </c>
      <c r="M96" s="181">
        <f t="shared" ca="1" si="24"/>
        <v>360.9</v>
      </c>
      <c r="N96" s="179">
        <f t="shared" ca="1" si="25"/>
        <v>269.52850037062899</v>
      </c>
      <c r="O96" s="180">
        <f t="shared" ca="1" si="26"/>
        <v>86.449519003602106</v>
      </c>
      <c r="P96" s="180">
        <f t="shared" ca="1" si="27"/>
        <v>4.9199726257689109</v>
      </c>
      <c r="Q96" s="180">
        <f t="shared" ca="1" si="28"/>
        <v>0</v>
      </c>
      <c r="R96" s="181">
        <f t="shared" ca="1" si="29"/>
        <v>360.89799200000004</v>
      </c>
      <c r="W96" s="46"/>
      <c r="X96" s="46">
        <v>96</v>
      </c>
    </row>
    <row r="97" spans="1:24">
      <c r="A97" s="61" t="s">
        <v>139</v>
      </c>
      <c r="B97" s="174">
        <f t="shared" ca="1" si="18"/>
        <v>679.49316799999997</v>
      </c>
      <c r="C97" s="179">
        <f t="shared" ca="1" si="19"/>
        <v>506.90190332799995</v>
      </c>
      <c r="D97" s="180">
        <f t="shared" ca="1" si="19"/>
        <v>163.28220827040002</v>
      </c>
      <c r="E97" s="180">
        <f t="shared" ca="1" si="19"/>
        <v>9.3090564016000013</v>
      </c>
      <c r="F97" s="181">
        <f t="shared" ca="1" si="19"/>
        <v>0</v>
      </c>
      <c r="G97" s="182">
        <f t="shared" ca="1" si="16"/>
        <v>374.92</v>
      </c>
      <c r="H97" s="182">
        <f t="shared" ca="1" si="17"/>
        <v>360.89799199999999</v>
      </c>
      <c r="I97" s="183">
        <f t="shared" ca="1" si="20"/>
        <v>269.52999999999997</v>
      </c>
      <c r="J97" s="180">
        <f t="shared" ca="1" si="21"/>
        <v>86.45</v>
      </c>
      <c r="K97" s="180">
        <f t="shared" ca="1" si="22"/>
        <v>4.92</v>
      </c>
      <c r="L97" s="180">
        <f t="shared" ca="1" si="23"/>
        <v>0</v>
      </c>
      <c r="M97" s="181">
        <f t="shared" ca="1" si="24"/>
        <v>360.9</v>
      </c>
      <c r="N97" s="179">
        <f t="shared" ca="1" si="25"/>
        <v>269.52850037062899</v>
      </c>
      <c r="O97" s="180">
        <f t="shared" ca="1" si="26"/>
        <v>86.449519003602106</v>
      </c>
      <c r="P97" s="180">
        <f t="shared" ca="1" si="27"/>
        <v>4.9199726257689109</v>
      </c>
      <c r="Q97" s="180">
        <f t="shared" ca="1" si="28"/>
        <v>0</v>
      </c>
      <c r="R97" s="181">
        <f t="shared" ca="1" si="29"/>
        <v>360.89799200000004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679.49316799999997</v>
      </c>
      <c r="C98" s="184">
        <f t="shared" ca="1" si="19"/>
        <v>506.90190332799995</v>
      </c>
      <c r="D98" s="185">
        <f t="shared" ca="1" si="19"/>
        <v>163.28220827040002</v>
      </c>
      <c r="E98" s="185">
        <f t="shared" ca="1" si="19"/>
        <v>9.3090564016000013</v>
      </c>
      <c r="F98" s="186">
        <f t="shared" ca="1" si="19"/>
        <v>0</v>
      </c>
      <c r="G98" s="187">
        <f t="shared" ca="1" si="16"/>
        <v>374.92</v>
      </c>
      <c r="H98" s="187">
        <f t="shared" ca="1" si="17"/>
        <v>360.89799199999999</v>
      </c>
      <c r="I98" s="188">
        <f t="shared" ca="1" si="20"/>
        <v>269.52999999999997</v>
      </c>
      <c r="J98" s="185">
        <f t="shared" ca="1" si="21"/>
        <v>86.45</v>
      </c>
      <c r="K98" s="185">
        <f t="shared" ca="1" si="22"/>
        <v>4.92</v>
      </c>
      <c r="L98" s="185">
        <f t="shared" ca="1" si="23"/>
        <v>0</v>
      </c>
      <c r="M98" s="186">
        <f t="shared" ca="1" si="24"/>
        <v>360.9</v>
      </c>
      <c r="N98" s="184">
        <f t="shared" ca="1" si="25"/>
        <v>269.52850037062899</v>
      </c>
      <c r="O98" s="185">
        <f t="shared" ca="1" si="26"/>
        <v>86.449519003602106</v>
      </c>
      <c r="P98" s="185">
        <f t="shared" ca="1" si="27"/>
        <v>4.9199726257689109</v>
      </c>
      <c r="Q98" s="185">
        <f t="shared" ca="1" si="28"/>
        <v>0</v>
      </c>
      <c r="R98" s="186">
        <f t="shared" ca="1" si="29"/>
        <v>360.89799200000004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16.306186032000014</v>
      </c>
      <c r="C99" s="56">
        <f t="shared" ref="C99:R99" ca="1" si="30">SUM(C3:C98)/4000</f>
        <v>12.164414779871976</v>
      </c>
      <c r="D99" s="54">
        <f t="shared" ca="1" si="30"/>
        <v>3.9183765034896072</v>
      </c>
      <c r="E99" s="54">
        <f t="shared" ca="1" si="30"/>
        <v>0.2233947486383995</v>
      </c>
      <c r="F99" s="55">
        <f t="shared" ca="1" si="30"/>
        <v>0</v>
      </c>
      <c r="G99" s="59">
        <f t="shared" ca="1" si="30"/>
        <v>11.784941125000005</v>
      </c>
      <c r="H99" s="59">
        <f t="shared" ca="1" si="30"/>
        <v>11.344184327499994</v>
      </c>
      <c r="I99" s="171">
        <f t="shared" ca="1" si="30"/>
        <v>8.8283549999999966</v>
      </c>
      <c r="J99" s="54">
        <f t="shared" ca="1" si="30"/>
        <v>2.3624450000000023</v>
      </c>
      <c r="K99" s="54">
        <f t="shared" ca="1" si="30"/>
        <v>0.15337499999999996</v>
      </c>
      <c r="L99" s="54">
        <f t="shared" ca="1" si="30"/>
        <v>0</v>
      </c>
      <c r="M99" s="55">
        <f t="shared" ca="1" si="30"/>
        <v>11.344175000000003</v>
      </c>
      <c r="N99" s="56">
        <f t="shared" ca="1" si="30"/>
        <v>8.8283636952284343</v>
      </c>
      <c r="O99" s="54">
        <f t="shared" ca="1" si="30"/>
        <v>2.3624454876116259</v>
      </c>
      <c r="P99" s="54">
        <f t="shared" ca="1" si="30"/>
        <v>0.15337514465994304</v>
      </c>
      <c r="Q99" s="54">
        <f t="shared" ca="1" si="30"/>
        <v>0</v>
      </c>
      <c r="R99" s="55">
        <f t="shared" ca="1" si="30"/>
        <v>11.344184327499994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1.2828346661990508E-3</v>
      </c>
      <c r="L3" s="24">
        <f>BRPL_EOD!L3-BRPL_ISGS_exbus!L3</f>
        <v>5.6424845898295217E-5</v>
      </c>
      <c r="M3" s="24">
        <f>BRPL_EOD!M3-BRPL_ISGS_exbus!M3</f>
        <v>8.9447429048306049E-4</v>
      </c>
      <c r="N3" s="24">
        <f>BRPL_EOD!N3-BRPL_ISGS_exbus!N3</f>
        <v>-3.1294854881309675E-3</v>
      </c>
      <c r="O3" s="24">
        <f>BRPL_EOD!O3-BRPL_ISGS_exbus!O3</f>
        <v>1.4470655241964892E-3</v>
      </c>
      <c r="P3" s="24">
        <f>BRPL_EOD!P3-BRPL_ISGS_exbus!P3</f>
        <v>-1.0434212920884534E-4</v>
      </c>
      <c r="Q3" s="24">
        <f>BRPL_EOD!Q3-BRPL_ISGS_exbus!Q3</f>
        <v>-9.8838630806863392E-4</v>
      </c>
      <c r="R3" s="24">
        <f>BRPL_EOD!R3-BRPL_ISGS_exbus!R3</f>
        <v>9.6570155901964938E-4</v>
      </c>
      <c r="S3" s="24">
        <f>BRPL_EOD!S3-BRPL_ISGS_exbus!S3</f>
        <v>-9.8357767316681333E-4</v>
      </c>
      <c r="T3" s="24">
        <f>BRPL_EOD!T3-BRPL_ISGS_exbus!T3</f>
        <v>0</v>
      </c>
      <c r="U3" s="24">
        <f>BRPL_EOD!U3-BRPL_ISGS_exbus!U3</f>
        <v>2.9634695244595832E-4</v>
      </c>
      <c r="V3" s="24">
        <f>BRPL_EOD!V3-BRPL_ISGS_exbus!V3</f>
        <v>5.9260563380281184E-4</v>
      </c>
      <c r="W3" s="24">
        <f>BRPL_EOD!W3-BRPL_ISGS_exbus!W3</f>
        <v>1.9913715913713048E-3</v>
      </c>
      <c r="X3" s="24">
        <f>BRPL_EOD!X3-BRPL_ISGS_exbus!X3</f>
        <v>-1.380767656094406E-3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1.2828346661990508E-3</v>
      </c>
      <c r="L4" s="24">
        <f>BRPL_EOD!L4-BRPL_ISGS_exbus!L4</f>
        <v>5.6424845898295217E-5</v>
      </c>
      <c r="M4" s="24">
        <f>BRPL_EOD!M4-BRPL_ISGS_exbus!M4</f>
        <v>8.9447429048306049E-4</v>
      </c>
      <c r="N4" s="24">
        <f>BRPL_EOD!N4-BRPL_ISGS_exbus!N4</f>
        <v>-3.1294854881309675E-3</v>
      </c>
      <c r="O4" s="24">
        <f>BRPL_EOD!O4-BRPL_ISGS_exbus!O4</f>
        <v>1.4470655241964892E-3</v>
      </c>
      <c r="P4" s="24">
        <f>BRPL_EOD!P4-BRPL_ISGS_exbus!P4</f>
        <v>-1.0434212920884534E-4</v>
      </c>
      <c r="Q4" s="24">
        <f>BRPL_EOD!Q4-BRPL_ISGS_exbus!Q4</f>
        <v>1.0202500000002779E-3</v>
      </c>
      <c r="R4" s="24">
        <f>BRPL_EOD!R4-BRPL_ISGS_exbus!R4</f>
        <v>7.4486026017517304E-4</v>
      </c>
      <c r="S4" s="24">
        <f>BRPL_EOD!S4-BRPL_ISGS_exbus!S4</f>
        <v>-8.4011643090331489E-4</v>
      </c>
      <c r="T4" s="24">
        <f>BRPL_EOD!T4-BRPL_ISGS_exbus!T4</f>
        <v>0</v>
      </c>
      <c r="U4" s="24">
        <f>BRPL_EOD!U4-BRPL_ISGS_exbus!U4</f>
        <v>2.9634695244595832E-4</v>
      </c>
      <c r="V4" s="24">
        <f>BRPL_EOD!V4-BRPL_ISGS_exbus!V4</f>
        <v>-6.2024096385560057E-4</v>
      </c>
      <c r="W4" s="24">
        <f>BRPL_EOD!W4-BRPL_ISGS_exbus!W4</f>
        <v>2.0032969937133771E-4</v>
      </c>
      <c r="X4" s="24">
        <f>BRPL_EOD!X4-BRPL_ISGS_exbus!X4</f>
        <v>-4.6453026231603189E-3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1.2828346661990508E-3</v>
      </c>
      <c r="L5" s="24">
        <f>BRPL_EOD!L5-BRPL_ISGS_exbus!L5</f>
        <v>5.6424845898295217E-5</v>
      </c>
      <c r="M5" s="24">
        <f>BRPL_EOD!M5-BRPL_ISGS_exbus!M5</f>
        <v>5.5456187894975528E-4</v>
      </c>
      <c r="N5" s="24">
        <f>BRPL_EOD!N5-BRPL_ISGS_exbus!N5</f>
        <v>-3.1294854881309675E-3</v>
      </c>
      <c r="O5" s="24">
        <f>BRPL_EOD!O5-BRPL_ISGS_exbus!O5</f>
        <v>1.4470655241964892E-3</v>
      </c>
      <c r="P5" s="24">
        <f>BRPL_EOD!P5-BRPL_ISGS_exbus!P5</f>
        <v>-1.0434212920884534E-4</v>
      </c>
      <c r="Q5" s="24">
        <f>BRPL_EOD!Q5-BRPL_ISGS_exbus!Q5</f>
        <v>-9.8838630806863392E-4</v>
      </c>
      <c r="R5" s="24">
        <f>BRPL_EOD!R5-BRPL_ISGS_exbus!R5</f>
        <v>9.6570155901964938E-4</v>
      </c>
      <c r="S5" s="24">
        <f>BRPL_EOD!S5-BRPL_ISGS_exbus!S5</f>
        <v>-9.8357767316681333E-4</v>
      </c>
      <c r="T5" s="24">
        <f>BRPL_EOD!T5-BRPL_ISGS_exbus!T5</f>
        <v>0</v>
      </c>
      <c r="U5" s="24">
        <f>BRPL_EOD!U5-BRPL_ISGS_exbus!U5</f>
        <v>2.9634695244595832E-4</v>
      </c>
      <c r="V5" s="24">
        <f>BRPL_EOD!V5-BRPL_ISGS_exbus!V5</f>
        <v>-1.5267031118586516E-3</v>
      </c>
      <c r="W5" s="24">
        <f>BRPL_EOD!W5-BRPL_ISGS_exbus!W5</f>
        <v>1.9913715913713048E-3</v>
      </c>
      <c r="X5" s="24">
        <f>BRPL_EOD!X5-BRPL_ISGS_exbus!X5</f>
        <v>-1.380767656094406E-3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1.2828346661990508E-3</v>
      </c>
      <c r="L6" s="24">
        <f>BRPL_EOD!L6-BRPL_ISGS_exbus!L6</f>
        <v>5.6424845898295217E-5</v>
      </c>
      <c r="M6" s="24">
        <f>BRPL_EOD!M6-BRPL_ISGS_exbus!M6</f>
        <v>5.5456187894975528E-4</v>
      </c>
      <c r="N6" s="24">
        <f>BRPL_EOD!N6-BRPL_ISGS_exbus!N6</f>
        <v>-3.1294854881309675E-3</v>
      </c>
      <c r="O6" s="24">
        <f>BRPL_EOD!O6-BRPL_ISGS_exbus!O6</f>
        <v>1.4470655241964892E-3</v>
      </c>
      <c r="P6" s="24">
        <f>BRPL_EOD!P6-BRPL_ISGS_exbus!P6</f>
        <v>-1.0434212920884534E-4</v>
      </c>
      <c r="Q6" s="24">
        <f>BRPL_EOD!Q6-BRPL_ISGS_exbus!Q6</f>
        <v>-9.8838630806863392E-4</v>
      </c>
      <c r="R6" s="24">
        <f>BRPL_EOD!R6-BRPL_ISGS_exbus!R6</f>
        <v>9.6570155901964938E-4</v>
      </c>
      <c r="S6" s="24">
        <f>BRPL_EOD!S6-BRPL_ISGS_exbus!S6</f>
        <v>-9.8357767316681333E-4</v>
      </c>
      <c r="T6" s="24">
        <f>BRPL_EOD!T6-BRPL_ISGS_exbus!T6</f>
        <v>0</v>
      </c>
      <c r="U6" s="24">
        <f>BRPL_EOD!U6-BRPL_ISGS_exbus!U6</f>
        <v>2.9634695244595832E-4</v>
      </c>
      <c r="V6" s="24">
        <f>BRPL_EOD!V6-BRPL_ISGS_exbus!V6</f>
        <v>5.9260563380281184E-4</v>
      </c>
      <c r="W6" s="24">
        <f>BRPL_EOD!W6-BRPL_ISGS_exbus!W6</f>
        <v>1.9913715913713048E-3</v>
      </c>
      <c r="X6" s="24">
        <f>BRPL_EOD!X6-BRPL_ISGS_exbus!X6</f>
        <v>-1.380767656094406E-3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1.2828346661990508E-3</v>
      </c>
      <c r="L7" s="24">
        <f>BRPL_EOD!L7-BRPL_ISGS_exbus!L7</f>
        <v>5.6424845898295217E-5</v>
      </c>
      <c r="M7" s="24">
        <f>BRPL_EOD!M7-BRPL_ISGS_exbus!M7</f>
        <v>5.5456187894975528E-4</v>
      </c>
      <c r="N7" s="24">
        <f>BRPL_EOD!N7-BRPL_ISGS_exbus!N7</f>
        <v>-3.1294854881309675E-3</v>
      </c>
      <c r="O7" s="24">
        <f>BRPL_EOD!O7-BRPL_ISGS_exbus!O7</f>
        <v>1.4470655241964892E-3</v>
      </c>
      <c r="P7" s="24">
        <f>BRPL_EOD!P7-BRPL_ISGS_exbus!P7</f>
        <v>-1.0434212920884534E-4</v>
      </c>
      <c r="Q7" s="24">
        <f>BRPL_EOD!Q7-BRPL_ISGS_exbus!Q7</f>
        <v>-9.8838630806863392E-4</v>
      </c>
      <c r="R7" s="24">
        <f>BRPL_EOD!R7-BRPL_ISGS_exbus!R7</f>
        <v>9.6570155901964938E-4</v>
      </c>
      <c r="S7" s="24">
        <f>BRPL_EOD!S7-BRPL_ISGS_exbus!S7</f>
        <v>-9.8357767316681333E-4</v>
      </c>
      <c r="T7" s="24">
        <f>BRPL_EOD!T7-BRPL_ISGS_exbus!T7</f>
        <v>0</v>
      </c>
      <c r="U7" s="24">
        <f>BRPL_EOD!U7-BRPL_ISGS_exbus!U7</f>
        <v>2.9634695244595832E-4</v>
      </c>
      <c r="V7" s="24">
        <f>BRPL_EOD!V7-BRPL_ISGS_exbus!V7</f>
        <v>5.9260563380281184E-4</v>
      </c>
      <c r="W7" s="24">
        <f>BRPL_EOD!W7-BRPL_ISGS_exbus!W7</f>
        <v>1.9913715913713048E-3</v>
      </c>
      <c r="X7" s="24">
        <f>BRPL_EOD!X7-BRPL_ISGS_exbus!X7</f>
        <v>-1.380767656094406E-3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1.2828346661990508E-3</v>
      </c>
      <c r="L8" s="24">
        <f>BRPL_EOD!L8-BRPL_ISGS_exbus!L8</f>
        <v>5.6424845898295217E-5</v>
      </c>
      <c r="M8" s="24">
        <f>BRPL_EOD!M8-BRPL_ISGS_exbus!M8</f>
        <v>5.5456187894975528E-4</v>
      </c>
      <c r="N8" s="24">
        <f>BRPL_EOD!N8-BRPL_ISGS_exbus!N8</f>
        <v>-3.1294854881309675E-3</v>
      </c>
      <c r="O8" s="24">
        <f>BRPL_EOD!O8-BRPL_ISGS_exbus!O8</f>
        <v>1.4470655241964892E-3</v>
      </c>
      <c r="P8" s="24">
        <f>BRPL_EOD!P8-BRPL_ISGS_exbus!P8</f>
        <v>-1.0434212920884534E-4</v>
      </c>
      <c r="Q8" s="24">
        <f>BRPL_EOD!Q8-BRPL_ISGS_exbus!Q8</f>
        <v>-9.8838630806863392E-4</v>
      </c>
      <c r="R8" s="24">
        <f>BRPL_EOD!R8-BRPL_ISGS_exbus!R8</f>
        <v>9.6570155901964938E-4</v>
      </c>
      <c r="S8" s="24">
        <f>BRPL_EOD!S8-BRPL_ISGS_exbus!S8</f>
        <v>-9.8357767316681333E-4</v>
      </c>
      <c r="T8" s="24">
        <f>BRPL_EOD!T8-BRPL_ISGS_exbus!T8</f>
        <v>0</v>
      </c>
      <c r="U8" s="24">
        <f>BRPL_EOD!U8-BRPL_ISGS_exbus!U8</f>
        <v>2.9634695244595832E-4</v>
      </c>
      <c r="V8" s="24">
        <f>BRPL_EOD!V8-BRPL_ISGS_exbus!V8</f>
        <v>5.9260563380281184E-4</v>
      </c>
      <c r="W8" s="24">
        <f>BRPL_EOD!W8-BRPL_ISGS_exbus!W8</f>
        <v>1.9913715913713048E-3</v>
      </c>
      <c r="X8" s="24">
        <f>BRPL_EOD!X8-BRPL_ISGS_exbus!X8</f>
        <v>-1.380767656094406E-3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1.2828346661990508E-3</v>
      </c>
      <c r="L9" s="24">
        <f>BRPL_EOD!L9-BRPL_ISGS_exbus!L9</f>
        <v>5.6424845898295217E-5</v>
      </c>
      <c r="M9" s="24">
        <f>BRPL_EOD!M9-BRPL_ISGS_exbus!M9</f>
        <v>5.5456187894975528E-4</v>
      </c>
      <c r="N9" s="24">
        <f>BRPL_EOD!N9-BRPL_ISGS_exbus!N9</f>
        <v>-3.1294854881309675E-3</v>
      </c>
      <c r="O9" s="24">
        <f>BRPL_EOD!O9-BRPL_ISGS_exbus!O9</f>
        <v>1.4470655241964892E-3</v>
      </c>
      <c r="P9" s="24">
        <f>BRPL_EOD!P9-BRPL_ISGS_exbus!P9</f>
        <v>-1.0434212920884534E-4</v>
      </c>
      <c r="Q9" s="24">
        <f>BRPL_EOD!Q9-BRPL_ISGS_exbus!Q9</f>
        <v>-9.8838630806863392E-4</v>
      </c>
      <c r="R9" s="24">
        <f>BRPL_EOD!R9-BRPL_ISGS_exbus!R9</f>
        <v>9.6570155901964938E-4</v>
      </c>
      <c r="S9" s="24">
        <f>BRPL_EOD!S9-BRPL_ISGS_exbus!S9</f>
        <v>-9.8357767316681333E-4</v>
      </c>
      <c r="T9" s="24">
        <f>BRPL_EOD!T9-BRPL_ISGS_exbus!T9</f>
        <v>0</v>
      </c>
      <c r="U9" s="24">
        <f>BRPL_EOD!U9-BRPL_ISGS_exbus!U9</f>
        <v>2.9634695244595832E-4</v>
      </c>
      <c r="V9" s="24">
        <f>BRPL_EOD!V9-BRPL_ISGS_exbus!V9</f>
        <v>5.9260563380281184E-4</v>
      </c>
      <c r="W9" s="24">
        <f>BRPL_EOD!W9-BRPL_ISGS_exbus!W9</f>
        <v>1.9913715913713048E-3</v>
      </c>
      <c r="X9" s="24">
        <f>BRPL_EOD!X9-BRPL_ISGS_exbus!X9</f>
        <v>-1.380767656094406E-3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1.2828346661990508E-3</v>
      </c>
      <c r="L10" s="24">
        <f>BRPL_EOD!L10-BRPL_ISGS_exbus!L10</f>
        <v>5.6424845898295217E-5</v>
      </c>
      <c r="M10" s="24">
        <f>BRPL_EOD!M10-BRPL_ISGS_exbus!M10</f>
        <v>5.5456187894975528E-4</v>
      </c>
      <c r="N10" s="24">
        <f>BRPL_EOD!N10-BRPL_ISGS_exbus!N10</f>
        <v>-3.1294854881309675E-3</v>
      </c>
      <c r="O10" s="24">
        <f>BRPL_EOD!O10-BRPL_ISGS_exbus!O10</f>
        <v>1.4470655241964892E-3</v>
      </c>
      <c r="P10" s="24">
        <f>BRPL_EOD!P10-BRPL_ISGS_exbus!P10</f>
        <v>-1.0434212920884534E-4</v>
      </c>
      <c r="Q10" s="24">
        <f>BRPL_EOD!Q10-BRPL_ISGS_exbus!Q10</f>
        <v>-9.8838630806863392E-4</v>
      </c>
      <c r="R10" s="24">
        <f>BRPL_EOD!R10-BRPL_ISGS_exbus!R10</f>
        <v>9.6570155901964938E-4</v>
      </c>
      <c r="S10" s="24">
        <f>BRPL_EOD!S10-BRPL_ISGS_exbus!S10</f>
        <v>-9.8357767316681333E-4</v>
      </c>
      <c r="T10" s="24">
        <f>BRPL_EOD!T10-BRPL_ISGS_exbus!T10</f>
        <v>0</v>
      </c>
      <c r="U10" s="24">
        <f>BRPL_EOD!U10-BRPL_ISGS_exbus!U10</f>
        <v>2.9634695244595832E-4</v>
      </c>
      <c r="V10" s="24">
        <f>BRPL_EOD!V10-BRPL_ISGS_exbus!V10</f>
        <v>5.9260563380281184E-4</v>
      </c>
      <c r="W10" s="24">
        <f>BRPL_EOD!W10-BRPL_ISGS_exbus!W10</f>
        <v>1.9913715913713048E-3</v>
      </c>
      <c r="X10" s="24">
        <f>BRPL_EOD!X10-BRPL_ISGS_exbus!X10</f>
        <v>-1.380767656094406E-3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1.2828346661990508E-3</v>
      </c>
      <c r="L11" s="24">
        <f>BRPL_EOD!L11-BRPL_ISGS_exbus!L11</f>
        <v>5.6424845898295217E-5</v>
      </c>
      <c r="M11" s="24">
        <f>BRPL_EOD!M11-BRPL_ISGS_exbus!M11</f>
        <v>5.5456187894975528E-4</v>
      </c>
      <c r="N11" s="24">
        <f>BRPL_EOD!N11-BRPL_ISGS_exbus!N11</f>
        <v>-3.1294854881309675E-3</v>
      </c>
      <c r="O11" s="24">
        <f>BRPL_EOD!O11-BRPL_ISGS_exbus!O11</f>
        <v>1.4470655241964892E-3</v>
      </c>
      <c r="P11" s="24">
        <f>BRPL_EOD!P11-BRPL_ISGS_exbus!P11</f>
        <v>-1.0434212920884534E-4</v>
      </c>
      <c r="Q11" s="24">
        <f>BRPL_EOD!Q11-BRPL_ISGS_exbus!Q11</f>
        <v>-9.8838630806863392E-4</v>
      </c>
      <c r="R11" s="24">
        <f>BRPL_EOD!R11-BRPL_ISGS_exbus!R11</f>
        <v>9.6570155901964938E-4</v>
      </c>
      <c r="S11" s="24">
        <f>BRPL_EOD!S11-BRPL_ISGS_exbus!S11</f>
        <v>-9.8357767316681333E-4</v>
      </c>
      <c r="T11" s="24">
        <f>BRPL_EOD!T11-BRPL_ISGS_exbus!T11</f>
        <v>0</v>
      </c>
      <c r="U11" s="24">
        <f>BRPL_EOD!U11-BRPL_ISGS_exbus!U11</f>
        <v>2.9634695244595832E-4</v>
      </c>
      <c r="V11" s="24">
        <f>BRPL_EOD!V11-BRPL_ISGS_exbus!V11</f>
        <v>5.9260563380281184E-4</v>
      </c>
      <c r="W11" s="24">
        <f>BRPL_EOD!W11-BRPL_ISGS_exbus!W11</f>
        <v>1.9913715913713048E-3</v>
      </c>
      <c r="X11" s="24">
        <f>BRPL_EOD!X11-BRPL_ISGS_exbus!X11</f>
        <v>-1.380767656094406E-3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1.2828346661990508E-3</v>
      </c>
      <c r="L12" s="24">
        <f>BRPL_EOD!L12-BRPL_ISGS_exbus!L12</f>
        <v>5.6424845898295217E-5</v>
      </c>
      <c r="M12" s="24">
        <f>BRPL_EOD!M12-BRPL_ISGS_exbus!M12</f>
        <v>5.5456187894975528E-4</v>
      </c>
      <c r="N12" s="24">
        <f>BRPL_EOD!N12-BRPL_ISGS_exbus!N12</f>
        <v>-3.1294854881309675E-3</v>
      </c>
      <c r="O12" s="24">
        <f>BRPL_EOD!O12-BRPL_ISGS_exbus!O12</f>
        <v>1.4470655241964892E-3</v>
      </c>
      <c r="P12" s="24">
        <f>BRPL_EOD!P12-BRPL_ISGS_exbus!P12</f>
        <v>-1.0434212920884534E-4</v>
      </c>
      <c r="Q12" s="24">
        <f>BRPL_EOD!Q12-BRPL_ISGS_exbus!Q12</f>
        <v>-9.8838630806863392E-4</v>
      </c>
      <c r="R12" s="24">
        <f>BRPL_EOD!R12-BRPL_ISGS_exbus!R12</f>
        <v>9.6570155901964938E-4</v>
      </c>
      <c r="S12" s="24">
        <f>BRPL_EOD!S12-BRPL_ISGS_exbus!S12</f>
        <v>-9.8357767316681333E-4</v>
      </c>
      <c r="T12" s="24">
        <f>BRPL_EOD!T12-BRPL_ISGS_exbus!T12</f>
        <v>0</v>
      </c>
      <c r="U12" s="24">
        <f>BRPL_EOD!U12-BRPL_ISGS_exbus!U12</f>
        <v>2.9634695244595832E-4</v>
      </c>
      <c r="V12" s="24">
        <f>BRPL_EOD!V12-BRPL_ISGS_exbus!V12</f>
        <v>5.9260563380281184E-4</v>
      </c>
      <c r="W12" s="24">
        <f>BRPL_EOD!W12-BRPL_ISGS_exbus!W12</f>
        <v>1.9913715913713048E-3</v>
      </c>
      <c r="X12" s="24">
        <f>BRPL_EOD!X12-BRPL_ISGS_exbus!X12</f>
        <v>-1.380767656094406E-3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1.2828346661990508E-3</v>
      </c>
      <c r="L13" s="24">
        <f>BRPL_EOD!L13-BRPL_ISGS_exbus!L13</f>
        <v>5.6424845898295217E-5</v>
      </c>
      <c r="M13" s="24">
        <f>BRPL_EOD!M13-BRPL_ISGS_exbus!M13</f>
        <v>5.5456187894975528E-4</v>
      </c>
      <c r="N13" s="24">
        <f>BRPL_EOD!N13-BRPL_ISGS_exbus!N13</f>
        <v>-3.1294854881309675E-3</v>
      </c>
      <c r="O13" s="24">
        <f>BRPL_EOD!O13-BRPL_ISGS_exbus!O13</f>
        <v>1.4470655241964892E-3</v>
      </c>
      <c r="P13" s="24">
        <f>BRPL_EOD!P13-BRPL_ISGS_exbus!P13</f>
        <v>-1.0434212920884534E-4</v>
      </c>
      <c r="Q13" s="24">
        <f>BRPL_EOD!Q13-BRPL_ISGS_exbus!Q13</f>
        <v>-9.8838630806863392E-4</v>
      </c>
      <c r="R13" s="24">
        <f>BRPL_EOD!R13-BRPL_ISGS_exbus!R13</f>
        <v>9.6570155901964938E-4</v>
      </c>
      <c r="S13" s="24">
        <f>BRPL_EOD!S13-BRPL_ISGS_exbus!S13</f>
        <v>-9.8357767316681333E-4</v>
      </c>
      <c r="T13" s="24">
        <f>BRPL_EOD!T13-BRPL_ISGS_exbus!T13</f>
        <v>0</v>
      </c>
      <c r="U13" s="24">
        <f>BRPL_EOD!U13-BRPL_ISGS_exbus!U13</f>
        <v>2.9634695244595832E-4</v>
      </c>
      <c r="V13" s="24">
        <f>BRPL_EOD!V13-BRPL_ISGS_exbus!V13</f>
        <v>5.9260563380281184E-4</v>
      </c>
      <c r="W13" s="24">
        <f>BRPL_EOD!W13-BRPL_ISGS_exbus!W13</f>
        <v>1.9913715913713048E-3</v>
      </c>
      <c r="X13" s="24">
        <f>BRPL_EOD!X13-BRPL_ISGS_exbus!X13</f>
        <v>-1.380767656094406E-3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1.2828346661990508E-3</v>
      </c>
      <c r="L14" s="24">
        <f>BRPL_EOD!L14-BRPL_ISGS_exbus!L14</f>
        <v>5.6424845898295217E-5</v>
      </c>
      <c r="M14" s="24">
        <f>BRPL_EOD!M14-BRPL_ISGS_exbus!M14</f>
        <v>5.5456187894975528E-4</v>
      </c>
      <c r="N14" s="24">
        <f>BRPL_EOD!N14-BRPL_ISGS_exbus!N14</f>
        <v>-3.1294854881309675E-3</v>
      </c>
      <c r="O14" s="24">
        <f>BRPL_EOD!O14-BRPL_ISGS_exbus!O14</f>
        <v>1.4470655241964892E-3</v>
      </c>
      <c r="P14" s="24">
        <f>BRPL_EOD!P14-BRPL_ISGS_exbus!P14</f>
        <v>-1.0434212920884534E-4</v>
      </c>
      <c r="Q14" s="24">
        <f>BRPL_EOD!Q14-BRPL_ISGS_exbus!Q14</f>
        <v>-9.8838630806863392E-4</v>
      </c>
      <c r="R14" s="24">
        <f>BRPL_EOD!R14-BRPL_ISGS_exbus!R14</f>
        <v>9.6570155901964938E-4</v>
      </c>
      <c r="S14" s="24">
        <f>BRPL_EOD!S14-BRPL_ISGS_exbus!S14</f>
        <v>-9.8357767316681333E-4</v>
      </c>
      <c r="T14" s="24">
        <f>BRPL_EOD!T14-BRPL_ISGS_exbus!T14</f>
        <v>0</v>
      </c>
      <c r="U14" s="24">
        <f>BRPL_EOD!U14-BRPL_ISGS_exbus!U14</f>
        <v>2.9634695244595832E-4</v>
      </c>
      <c r="V14" s="24">
        <f>BRPL_EOD!V14-BRPL_ISGS_exbus!V14</f>
        <v>5.9260563380281184E-4</v>
      </c>
      <c r="W14" s="24">
        <f>BRPL_EOD!W14-BRPL_ISGS_exbus!W14</f>
        <v>1.9913715913713048E-3</v>
      </c>
      <c r="X14" s="24">
        <f>BRPL_EOD!X14-BRPL_ISGS_exbus!X14</f>
        <v>-1.380767656094406E-3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1.2828346661990508E-3</v>
      </c>
      <c r="L15" s="24">
        <f>BRPL_EOD!L15-BRPL_ISGS_exbus!L15</f>
        <v>5.6424845898295217E-5</v>
      </c>
      <c r="M15" s="24">
        <f>BRPL_EOD!M15-BRPL_ISGS_exbus!M15</f>
        <v>5.5456187894975528E-4</v>
      </c>
      <c r="N15" s="24">
        <f>BRPL_EOD!N15-BRPL_ISGS_exbus!N15</f>
        <v>-3.1294854881309675E-3</v>
      </c>
      <c r="O15" s="24">
        <f>BRPL_EOD!O15-BRPL_ISGS_exbus!O15</f>
        <v>1.4470655241964892E-3</v>
      </c>
      <c r="P15" s="24">
        <f>BRPL_EOD!P15-BRPL_ISGS_exbus!P15</f>
        <v>-1.0434212920884534E-4</v>
      </c>
      <c r="Q15" s="24">
        <f>BRPL_EOD!Q15-BRPL_ISGS_exbus!Q15</f>
        <v>-9.8838630806863392E-4</v>
      </c>
      <c r="R15" s="24">
        <f>BRPL_EOD!R15-BRPL_ISGS_exbus!R15</f>
        <v>9.6570155901964938E-4</v>
      </c>
      <c r="S15" s="24">
        <f>BRPL_EOD!S15-BRPL_ISGS_exbus!S15</f>
        <v>-9.8357767316681333E-4</v>
      </c>
      <c r="T15" s="24">
        <f>BRPL_EOD!T15-BRPL_ISGS_exbus!T15</f>
        <v>0</v>
      </c>
      <c r="U15" s="24">
        <f>BRPL_EOD!U15-BRPL_ISGS_exbus!U15</f>
        <v>2.9634695244595832E-4</v>
      </c>
      <c r="V15" s="24">
        <f>BRPL_EOD!V15-BRPL_ISGS_exbus!V15</f>
        <v>5.9260563380281184E-4</v>
      </c>
      <c r="W15" s="24">
        <f>BRPL_EOD!W15-BRPL_ISGS_exbus!W15</f>
        <v>1.9913715913713048E-3</v>
      </c>
      <c r="X15" s="24">
        <f>BRPL_EOD!X15-BRPL_ISGS_exbus!X15</f>
        <v>-1.380767656094406E-3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1.2828346661990508E-3</v>
      </c>
      <c r="L16" s="24">
        <f>BRPL_EOD!L16-BRPL_ISGS_exbus!L16</f>
        <v>5.6424845898295217E-5</v>
      </c>
      <c r="M16" s="24">
        <f>BRPL_EOD!M16-BRPL_ISGS_exbus!M16</f>
        <v>5.5456187894975528E-4</v>
      </c>
      <c r="N16" s="24">
        <f>BRPL_EOD!N16-BRPL_ISGS_exbus!N16</f>
        <v>-3.1294854881309675E-3</v>
      </c>
      <c r="O16" s="24">
        <f>BRPL_EOD!O16-BRPL_ISGS_exbus!O16</f>
        <v>1.4470655241964892E-3</v>
      </c>
      <c r="P16" s="24">
        <f>BRPL_EOD!P16-BRPL_ISGS_exbus!P16</f>
        <v>-1.0434212920884534E-4</v>
      </c>
      <c r="Q16" s="24">
        <f>BRPL_EOD!Q16-BRPL_ISGS_exbus!Q16</f>
        <v>-9.8838630806863392E-4</v>
      </c>
      <c r="R16" s="24">
        <f>BRPL_EOD!R16-BRPL_ISGS_exbus!R16</f>
        <v>9.6570155901964938E-4</v>
      </c>
      <c r="S16" s="24">
        <f>BRPL_EOD!S16-BRPL_ISGS_exbus!S16</f>
        <v>-9.8357767316681333E-4</v>
      </c>
      <c r="T16" s="24">
        <f>BRPL_EOD!T16-BRPL_ISGS_exbus!T16</f>
        <v>0</v>
      </c>
      <c r="U16" s="24">
        <f>BRPL_EOD!U16-BRPL_ISGS_exbus!U16</f>
        <v>2.9634695244595832E-4</v>
      </c>
      <c r="V16" s="24">
        <f>BRPL_EOD!V16-BRPL_ISGS_exbus!V16</f>
        <v>5.9260563380281184E-4</v>
      </c>
      <c r="W16" s="24">
        <f>BRPL_EOD!W16-BRPL_ISGS_exbus!W16</f>
        <v>1.9913715913713048E-3</v>
      </c>
      <c r="X16" s="24">
        <f>BRPL_EOD!X16-BRPL_ISGS_exbus!X16</f>
        <v>-1.380767656094406E-3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1.2828346661990508E-3</v>
      </c>
      <c r="L17" s="24">
        <f>BRPL_EOD!L17-BRPL_ISGS_exbus!L17</f>
        <v>5.6424845898295217E-5</v>
      </c>
      <c r="M17" s="24">
        <f>BRPL_EOD!M17-BRPL_ISGS_exbus!M17</f>
        <v>5.5456187894975528E-4</v>
      </c>
      <c r="N17" s="24">
        <f>BRPL_EOD!N17-BRPL_ISGS_exbus!N17</f>
        <v>-3.1294854881309675E-3</v>
      </c>
      <c r="O17" s="24">
        <f>BRPL_EOD!O17-BRPL_ISGS_exbus!O17</f>
        <v>1.4470655241964892E-3</v>
      </c>
      <c r="P17" s="24">
        <f>BRPL_EOD!P17-BRPL_ISGS_exbus!P17</f>
        <v>-1.0434212920884534E-4</v>
      </c>
      <c r="Q17" s="24">
        <f>BRPL_EOD!Q17-BRPL_ISGS_exbus!Q17</f>
        <v>-9.8838630806863392E-4</v>
      </c>
      <c r="R17" s="24">
        <f>BRPL_EOD!R17-BRPL_ISGS_exbus!R17</f>
        <v>9.6570155901964938E-4</v>
      </c>
      <c r="S17" s="24">
        <f>BRPL_EOD!S17-BRPL_ISGS_exbus!S17</f>
        <v>-9.8357767316681333E-4</v>
      </c>
      <c r="T17" s="24">
        <f>BRPL_EOD!T17-BRPL_ISGS_exbus!T17</f>
        <v>0</v>
      </c>
      <c r="U17" s="24">
        <f>BRPL_EOD!U17-BRPL_ISGS_exbus!U17</f>
        <v>2.9634695244595832E-4</v>
      </c>
      <c r="V17" s="24">
        <f>BRPL_EOD!V17-BRPL_ISGS_exbus!V17</f>
        <v>5.9260563380281184E-4</v>
      </c>
      <c r="W17" s="24">
        <f>BRPL_EOD!W17-BRPL_ISGS_exbus!W17</f>
        <v>1.9913715913713048E-3</v>
      </c>
      <c r="X17" s="24">
        <f>BRPL_EOD!X17-BRPL_ISGS_exbus!X17</f>
        <v>-1.380767656094406E-3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1.2828346661990508E-3</v>
      </c>
      <c r="L18" s="24">
        <f>BRPL_EOD!L18-BRPL_ISGS_exbus!L18</f>
        <v>5.6424845898295217E-5</v>
      </c>
      <c r="M18" s="24">
        <f>BRPL_EOD!M18-BRPL_ISGS_exbus!M18</f>
        <v>5.5456187894975528E-4</v>
      </c>
      <c r="N18" s="24">
        <f>BRPL_EOD!N18-BRPL_ISGS_exbus!N18</f>
        <v>-3.1294854881309675E-3</v>
      </c>
      <c r="O18" s="24">
        <f>BRPL_EOD!O18-BRPL_ISGS_exbus!O18</f>
        <v>1.4470655241964892E-3</v>
      </c>
      <c r="P18" s="24">
        <f>BRPL_EOD!P18-BRPL_ISGS_exbus!P18</f>
        <v>-1.0434212920884534E-4</v>
      </c>
      <c r="Q18" s="24">
        <f>BRPL_EOD!Q18-BRPL_ISGS_exbus!Q18</f>
        <v>-9.8838630806863392E-4</v>
      </c>
      <c r="R18" s="24">
        <f>BRPL_EOD!R18-BRPL_ISGS_exbus!R18</f>
        <v>9.6570155901964938E-4</v>
      </c>
      <c r="S18" s="24">
        <f>BRPL_EOD!S18-BRPL_ISGS_exbus!S18</f>
        <v>-9.8357767316681333E-4</v>
      </c>
      <c r="T18" s="24">
        <f>BRPL_EOD!T18-BRPL_ISGS_exbus!T18</f>
        <v>0</v>
      </c>
      <c r="U18" s="24">
        <f>BRPL_EOD!U18-BRPL_ISGS_exbus!U18</f>
        <v>2.9634695244595832E-4</v>
      </c>
      <c r="V18" s="24">
        <f>BRPL_EOD!V18-BRPL_ISGS_exbus!V18</f>
        <v>5.9260563380281184E-4</v>
      </c>
      <c r="W18" s="24">
        <f>BRPL_EOD!W18-BRPL_ISGS_exbus!W18</f>
        <v>1.9913715913713048E-3</v>
      </c>
      <c r="X18" s="24">
        <f>BRPL_EOD!X18-BRPL_ISGS_exbus!X18</f>
        <v>-1.380767656094406E-3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1.2828346661990508E-3</v>
      </c>
      <c r="L19" s="24">
        <f>BRPL_EOD!L19-BRPL_ISGS_exbus!L19</f>
        <v>5.6424845898295217E-5</v>
      </c>
      <c r="M19" s="24">
        <f>BRPL_EOD!M19-BRPL_ISGS_exbus!M19</f>
        <v>5.5456187894975528E-4</v>
      </c>
      <c r="N19" s="24">
        <f>BRPL_EOD!N19-BRPL_ISGS_exbus!N19</f>
        <v>-3.1294854881309675E-3</v>
      </c>
      <c r="O19" s="24">
        <f>BRPL_EOD!O19-BRPL_ISGS_exbus!O19</f>
        <v>1.4470655241964892E-3</v>
      </c>
      <c r="P19" s="24">
        <f>BRPL_EOD!P19-BRPL_ISGS_exbus!P19</f>
        <v>-1.0434212920884534E-4</v>
      </c>
      <c r="Q19" s="24">
        <f>BRPL_EOD!Q19-BRPL_ISGS_exbus!Q19</f>
        <v>-9.8838630806863392E-4</v>
      </c>
      <c r="R19" s="24">
        <f>BRPL_EOD!R19-BRPL_ISGS_exbus!R19</f>
        <v>9.6570155901964938E-4</v>
      </c>
      <c r="S19" s="24">
        <f>BRPL_EOD!S19-BRPL_ISGS_exbus!S19</f>
        <v>-9.8357767316681333E-4</v>
      </c>
      <c r="T19" s="24">
        <f>BRPL_EOD!T19-BRPL_ISGS_exbus!T19</f>
        <v>0</v>
      </c>
      <c r="U19" s="24">
        <f>BRPL_EOD!U19-BRPL_ISGS_exbus!U19</f>
        <v>2.9634695244595832E-4</v>
      </c>
      <c r="V19" s="24">
        <f>BRPL_EOD!V19-BRPL_ISGS_exbus!V19</f>
        <v>5.9260563380281184E-4</v>
      </c>
      <c r="W19" s="24">
        <f>BRPL_EOD!W19-BRPL_ISGS_exbus!W19</f>
        <v>1.9913715913713048E-3</v>
      </c>
      <c r="X19" s="24">
        <f>BRPL_EOD!X19-BRPL_ISGS_exbus!X19</f>
        <v>-1.380767656094406E-3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1.2828346661990508E-3</v>
      </c>
      <c r="L20" s="24">
        <f>BRPL_EOD!L20-BRPL_ISGS_exbus!L20</f>
        <v>5.6424845898295217E-5</v>
      </c>
      <c r="M20" s="24">
        <f>BRPL_EOD!M20-BRPL_ISGS_exbus!M20</f>
        <v>5.5456187894975528E-4</v>
      </c>
      <c r="N20" s="24">
        <f>BRPL_EOD!N20-BRPL_ISGS_exbus!N20</f>
        <v>-3.1294854881309675E-3</v>
      </c>
      <c r="O20" s="24">
        <f>BRPL_EOD!O20-BRPL_ISGS_exbus!O20</f>
        <v>1.4470655241964892E-3</v>
      </c>
      <c r="P20" s="24">
        <f>BRPL_EOD!P20-BRPL_ISGS_exbus!P20</f>
        <v>-1.0434212920884534E-4</v>
      </c>
      <c r="Q20" s="24">
        <f>BRPL_EOD!Q20-BRPL_ISGS_exbus!Q20</f>
        <v>-9.8838630806863392E-4</v>
      </c>
      <c r="R20" s="24">
        <f>BRPL_EOD!R20-BRPL_ISGS_exbus!R20</f>
        <v>9.6570155901964938E-4</v>
      </c>
      <c r="S20" s="24">
        <f>BRPL_EOD!S20-BRPL_ISGS_exbus!S20</f>
        <v>-9.8357767316681333E-4</v>
      </c>
      <c r="T20" s="24">
        <f>BRPL_EOD!T20-BRPL_ISGS_exbus!T20</f>
        <v>0</v>
      </c>
      <c r="U20" s="24">
        <f>BRPL_EOD!U20-BRPL_ISGS_exbus!U20</f>
        <v>2.9634695244595832E-4</v>
      </c>
      <c r="V20" s="24">
        <f>BRPL_EOD!V20-BRPL_ISGS_exbus!V20</f>
        <v>5.9260563380281184E-4</v>
      </c>
      <c r="W20" s="24">
        <f>BRPL_EOD!W20-BRPL_ISGS_exbus!W20</f>
        <v>1.9913715913713048E-3</v>
      </c>
      <c r="X20" s="24">
        <f>BRPL_EOD!X20-BRPL_ISGS_exbus!X20</f>
        <v>-1.380767656094406E-3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1.2828346661990508E-3</v>
      </c>
      <c r="L21" s="24">
        <f>BRPL_EOD!L21-BRPL_ISGS_exbus!L21</f>
        <v>5.6424845898295217E-5</v>
      </c>
      <c r="M21" s="24">
        <f>BRPL_EOD!M21-BRPL_ISGS_exbus!M21</f>
        <v>5.5456187894975528E-4</v>
      </c>
      <c r="N21" s="24">
        <f>BRPL_EOD!N21-BRPL_ISGS_exbus!N21</f>
        <v>-3.1294854881309675E-3</v>
      </c>
      <c r="O21" s="24">
        <f>BRPL_EOD!O21-BRPL_ISGS_exbus!O21</f>
        <v>1.4470655241964892E-3</v>
      </c>
      <c r="P21" s="24">
        <f>BRPL_EOD!P21-BRPL_ISGS_exbus!P21</f>
        <v>-1.0434212920884534E-4</v>
      </c>
      <c r="Q21" s="24">
        <f>BRPL_EOD!Q21-BRPL_ISGS_exbus!Q21</f>
        <v>-9.8838630806863392E-4</v>
      </c>
      <c r="R21" s="24">
        <f>BRPL_EOD!R21-BRPL_ISGS_exbus!R21</f>
        <v>9.6570155901964938E-4</v>
      </c>
      <c r="S21" s="24">
        <f>BRPL_EOD!S21-BRPL_ISGS_exbus!S21</f>
        <v>-9.8357767316681333E-4</v>
      </c>
      <c r="T21" s="24">
        <f>BRPL_EOD!T21-BRPL_ISGS_exbus!T21</f>
        <v>0</v>
      </c>
      <c r="U21" s="24">
        <f>BRPL_EOD!U21-BRPL_ISGS_exbus!U21</f>
        <v>2.9634695244595832E-4</v>
      </c>
      <c r="V21" s="24">
        <f>BRPL_EOD!V21-BRPL_ISGS_exbus!V21</f>
        <v>5.9260563380281184E-4</v>
      </c>
      <c r="W21" s="24">
        <f>BRPL_EOD!W21-BRPL_ISGS_exbus!W21</f>
        <v>1.9913715913713048E-3</v>
      </c>
      <c r="X21" s="24">
        <f>BRPL_EOD!X21-BRPL_ISGS_exbus!X21</f>
        <v>-1.380767656094406E-3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1.2828346661990508E-3</v>
      </c>
      <c r="L22" s="24">
        <f>BRPL_EOD!L22-BRPL_ISGS_exbus!L22</f>
        <v>5.6424845898295217E-5</v>
      </c>
      <c r="M22" s="24">
        <f>BRPL_EOD!M22-BRPL_ISGS_exbus!M22</f>
        <v>5.5456187894975528E-4</v>
      </c>
      <c r="N22" s="24">
        <f>BRPL_EOD!N22-BRPL_ISGS_exbus!N22</f>
        <v>-3.1294854881309675E-3</v>
      </c>
      <c r="O22" s="24">
        <f>BRPL_EOD!O22-BRPL_ISGS_exbus!O22</f>
        <v>1.4470655241964892E-3</v>
      </c>
      <c r="P22" s="24">
        <f>BRPL_EOD!P22-BRPL_ISGS_exbus!P22</f>
        <v>-1.0434212920884534E-4</v>
      </c>
      <c r="Q22" s="24">
        <f>BRPL_EOD!Q22-BRPL_ISGS_exbus!Q22</f>
        <v>-9.8838630806863392E-4</v>
      </c>
      <c r="R22" s="24">
        <f>BRPL_EOD!R22-BRPL_ISGS_exbus!R22</f>
        <v>9.6570155901964938E-4</v>
      </c>
      <c r="S22" s="24">
        <f>BRPL_EOD!S22-BRPL_ISGS_exbus!S22</f>
        <v>-9.8357767316681333E-4</v>
      </c>
      <c r="T22" s="24">
        <f>BRPL_EOD!T22-BRPL_ISGS_exbus!T22</f>
        <v>0</v>
      </c>
      <c r="U22" s="24">
        <f>BRPL_EOD!U22-BRPL_ISGS_exbus!U22</f>
        <v>2.9634695244595832E-4</v>
      </c>
      <c r="V22" s="24">
        <f>BRPL_EOD!V22-BRPL_ISGS_exbus!V22</f>
        <v>5.9260563380281184E-4</v>
      </c>
      <c r="W22" s="24">
        <f>BRPL_EOD!W22-BRPL_ISGS_exbus!W22</f>
        <v>1.9913715913713048E-3</v>
      </c>
      <c r="X22" s="24">
        <f>BRPL_EOD!X22-BRPL_ISGS_exbus!X22</f>
        <v>-1.380767656094406E-3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2.8490867352388705E-3</v>
      </c>
      <c r="L23" s="24">
        <f>BRPL_EOD!L23-BRPL_ISGS_exbus!L23</f>
        <v>5.6424845898295217E-5</v>
      </c>
      <c r="M23" s="24">
        <f>BRPL_EOD!M23-BRPL_ISGS_exbus!M23</f>
        <v>5.5456187894975528E-4</v>
      </c>
      <c r="N23" s="24">
        <f>BRPL_EOD!N23-BRPL_ISGS_exbus!N23</f>
        <v>-3.1294854881309675E-3</v>
      </c>
      <c r="O23" s="24">
        <f>BRPL_EOD!O23-BRPL_ISGS_exbus!O23</f>
        <v>1.4470655241964892E-3</v>
      </c>
      <c r="P23" s="24">
        <f>BRPL_EOD!P23-BRPL_ISGS_exbus!P23</f>
        <v>-1.0434212920884534E-4</v>
      </c>
      <c r="Q23" s="24">
        <f>BRPL_EOD!Q23-BRPL_ISGS_exbus!Q23</f>
        <v>-9.8838630806863392E-4</v>
      </c>
      <c r="R23" s="24">
        <f>BRPL_EOD!R23-BRPL_ISGS_exbus!R23</f>
        <v>9.6570155901964938E-4</v>
      </c>
      <c r="S23" s="24">
        <f>BRPL_EOD!S23-BRPL_ISGS_exbus!S23</f>
        <v>-9.8357767316681333E-4</v>
      </c>
      <c r="T23" s="24">
        <f>BRPL_EOD!T23-BRPL_ISGS_exbus!T23</f>
        <v>0</v>
      </c>
      <c r="U23" s="24">
        <f>BRPL_EOD!U23-BRPL_ISGS_exbus!U23</f>
        <v>2.9634695244595832E-4</v>
      </c>
      <c r="V23" s="24">
        <f>BRPL_EOD!V23-BRPL_ISGS_exbus!V23</f>
        <v>3.3348591549309248E-4</v>
      </c>
      <c r="W23" s="24">
        <f>BRPL_EOD!W23-BRPL_ISGS_exbus!W23</f>
        <v>7.1339865711728123E-3</v>
      </c>
      <c r="X23" s="24">
        <f>BRPL_EOD!X23-BRPL_ISGS_exbus!X23</f>
        <v>-5.3097008913880472E-3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-1.8224549747856145E-3</v>
      </c>
      <c r="L24" s="24">
        <f>BRPL_EOD!L24-BRPL_ISGS_exbus!L24</f>
        <v>-1.1886604321453831E-4</v>
      </c>
      <c r="M24" s="24">
        <f>BRPL_EOD!M24-BRPL_ISGS_exbus!M24</f>
        <v>5.5456187894975528E-4</v>
      </c>
      <c r="N24" s="24">
        <f>BRPL_EOD!N24-BRPL_ISGS_exbus!N24</f>
        <v>-3.1294854881309675E-3</v>
      </c>
      <c r="O24" s="24">
        <f>BRPL_EOD!O24-BRPL_ISGS_exbus!O24</f>
        <v>1.4470655241964892E-3</v>
      </c>
      <c r="P24" s="24">
        <f>BRPL_EOD!P24-BRPL_ISGS_exbus!P24</f>
        <v>-1.0434212920884534E-4</v>
      </c>
      <c r="Q24" s="24">
        <f>BRPL_EOD!Q24-BRPL_ISGS_exbus!Q24</f>
        <v>1.393391393440524E-4</v>
      </c>
      <c r="R24" s="24">
        <f>BRPL_EOD!R24-BRPL_ISGS_exbus!R24</f>
        <v>1.1923647902872148E-2</v>
      </c>
      <c r="S24" s="24">
        <f>BRPL_EOD!S24-BRPL_ISGS_exbus!S24</f>
        <v>-5.408728070168678E-4</v>
      </c>
      <c r="T24" s="24">
        <f>BRPL_EOD!T24-BRPL_ISGS_exbus!T24</f>
        <v>0</v>
      </c>
      <c r="U24" s="24">
        <f>BRPL_EOD!U24-BRPL_ISGS_exbus!U24</f>
        <v>2.9634695244595832E-4</v>
      </c>
      <c r="V24" s="24">
        <f>BRPL_EOD!V24-BRPL_ISGS_exbus!V24</f>
        <v>-2.7078462604013254E-4</v>
      </c>
      <c r="W24" s="24">
        <f>BRPL_EOD!W24-BRPL_ISGS_exbus!W24</f>
        <v>7.1339865711728123E-3</v>
      </c>
      <c r="X24" s="24">
        <f>BRPL_EOD!X24-BRPL_ISGS_exbus!X24</f>
        <v>-5.3097008913880472E-3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1.4062335335438547E-3</v>
      </c>
      <c r="L25" s="24">
        <f>BRPL_EOD!L25-BRPL_ISGS_exbus!L25</f>
        <v>-5.8626708182352161E-5</v>
      </c>
      <c r="M25" s="24">
        <f>BRPL_EOD!M25-BRPL_ISGS_exbus!M25</f>
        <v>5.5456187894975528E-4</v>
      </c>
      <c r="N25" s="24">
        <f>BRPL_EOD!N25-BRPL_ISGS_exbus!N25</f>
        <v>-3.1294854881309675E-3</v>
      </c>
      <c r="O25" s="24">
        <f>BRPL_EOD!O25-BRPL_ISGS_exbus!O25</f>
        <v>1.4470655241964892E-3</v>
      </c>
      <c r="P25" s="24">
        <f>BRPL_EOD!P25-BRPL_ISGS_exbus!P25</f>
        <v>-1.0434212920884534E-4</v>
      </c>
      <c r="Q25" s="24">
        <f>BRPL_EOD!Q25-BRPL_ISGS_exbus!Q25</f>
        <v>-2.1606152125279721E-3</v>
      </c>
      <c r="R25" s="24">
        <f>BRPL_EOD!R25-BRPL_ISGS_exbus!R25</f>
        <v>2.9446918919262544E-4</v>
      </c>
      <c r="S25" s="24">
        <f>BRPL_EOD!S25-BRPL_ISGS_exbus!S25</f>
        <v>-5.6986003110459649E-4</v>
      </c>
      <c r="T25" s="24">
        <f>BRPL_EOD!T25-BRPL_ISGS_exbus!T25</f>
        <v>0</v>
      </c>
      <c r="U25" s="24">
        <f>BRPL_EOD!U25-BRPL_ISGS_exbus!U25</f>
        <v>2.9634695244595832E-4</v>
      </c>
      <c r="V25" s="24">
        <f>BRPL_EOD!V25-BRPL_ISGS_exbus!V25</f>
        <v>8.4680620156873943E-5</v>
      </c>
      <c r="W25" s="24">
        <f>BRPL_EOD!W25-BRPL_ISGS_exbus!W25</f>
        <v>7.1339865711728123E-3</v>
      </c>
      <c r="X25" s="24">
        <f>BRPL_EOD!X25-BRPL_ISGS_exbus!X25</f>
        <v>-5.3097008913880472E-3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-1.4717565208570704E-3</v>
      </c>
      <c r="L26" s="24">
        <f>BRPL_EOD!L26-BRPL_ISGS_exbus!L26</f>
        <v>2.0916207721377589E-5</v>
      </c>
      <c r="M26" s="24">
        <f>BRPL_EOD!M26-BRPL_ISGS_exbus!M26</f>
        <v>5.5456187894975528E-4</v>
      </c>
      <c r="N26" s="24">
        <f>BRPL_EOD!N26-BRPL_ISGS_exbus!N26</f>
        <v>-3.1294854881309675E-3</v>
      </c>
      <c r="O26" s="24">
        <f>BRPL_EOD!O26-BRPL_ISGS_exbus!O26</f>
        <v>1.4470655241964892E-3</v>
      </c>
      <c r="P26" s="24">
        <f>BRPL_EOD!P26-BRPL_ISGS_exbus!P26</f>
        <v>-1.0434212920884534E-4</v>
      </c>
      <c r="Q26" s="24">
        <f>BRPL_EOD!Q26-BRPL_ISGS_exbus!Q26</f>
        <v>-2.1606152125279721E-3</v>
      </c>
      <c r="R26" s="24">
        <f>BRPL_EOD!R26-BRPL_ISGS_exbus!R26</f>
        <v>2.9446918919262544E-4</v>
      </c>
      <c r="S26" s="24">
        <f>BRPL_EOD!S26-BRPL_ISGS_exbus!S26</f>
        <v>-5.6986003110459649E-4</v>
      </c>
      <c r="T26" s="24">
        <f>BRPL_EOD!T26-BRPL_ISGS_exbus!T26</f>
        <v>0</v>
      </c>
      <c r="U26" s="24">
        <f>BRPL_EOD!U26-BRPL_ISGS_exbus!U26</f>
        <v>2.9634695244595832E-4</v>
      </c>
      <c r="V26" s="24">
        <f>BRPL_EOD!V26-BRPL_ISGS_exbus!V26</f>
        <v>-8.4646046511593909E-4</v>
      </c>
      <c r="W26" s="24">
        <f>BRPL_EOD!W26-BRPL_ISGS_exbus!W26</f>
        <v>5.5649454545445565E-3</v>
      </c>
      <c r="X26" s="24">
        <f>BRPL_EOD!X26-BRPL_ISGS_exbus!X26</f>
        <v>0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-1.4717565208570704E-3</v>
      </c>
      <c r="L27" s="24">
        <f>BRPL_EOD!L27-BRPL_ISGS_exbus!L27</f>
        <v>6.0847527471707963E-5</v>
      </c>
      <c r="M27" s="24">
        <f>BRPL_EOD!M27-BRPL_ISGS_exbus!M27</f>
        <v>5.5456187894975528E-4</v>
      </c>
      <c r="N27" s="24">
        <f>BRPL_EOD!N27-BRPL_ISGS_exbus!N27</f>
        <v>-3.1294854881309675E-3</v>
      </c>
      <c r="O27" s="24">
        <f>BRPL_EOD!O27-BRPL_ISGS_exbus!O27</f>
        <v>1.4470655241964892E-3</v>
      </c>
      <c r="P27" s="24">
        <f>BRPL_EOD!P27-BRPL_ISGS_exbus!P27</f>
        <v>-1.0434212920884534E-4</v>
      </c>
      <c r="Q27" s="24">
        <f>BRPL_EOD!Q27-BRPL_ISGS_exbus!Q27</f>
        <v>-8.6316761904736694E-4</v>
      </c>
      <c r="R27" s="24">
        <f>BRPL_EOD!R27-BRPL_ISGS_exbus!R27</f>
        <v>5.4638282619912104E-3</v>
      </c>
      <c r="S27" s="24">
        <f>BRPL_EOD!S27-BRPL_ISGS_exbus!S27</f>
        <v>-1.5852671755567371E-4</v>
      </c>
      <c r="T27" s="24">
        <f>BRPL_EOD!T27-BRPL_ISGS_exbus!T27</f>
        <v>0</v>
      </c>
      <c r="U27" s="24">
        <f>BRPL_EOD!U27-BRPL_ISGS_exbus!U27</f>
        <v>2.9634695244595832E-4</v>
      </c>
      <c r="V27" s="24">
        <f>BRPL_EOD!V27-BRPL_ISGS_exbus!V27</f>
        <v>-2.0628812030079047E-3</v>
      </c>
      <c r="W27" s="24">
        <f>BRPL_EOD!W27-BRPL_ISGS_exbus!W27</f>
        <v>7.1339865711728123E-3</v>
      </c>
      <c r="X27" s="24">
        <f>BRPL_EOD!X27-BRPL_ISGS_exbus!X27</f>
        <v>-5.3097008913880472E-3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-3.1006640918462836E-3</v>
      </c>
      <c r="L28" s="24">
        <f>BRPL_EOD!L28-BRPL_ISGS_exbus!L28</f>
        <v>3.8827388761930592E-6</v>
      </c>
      <c r="M28" s="24">
        <f>BRPL_EOD!M28-BRPL_ISGS_exbus!M28</f>
        <v>5.5456187894975528E-4</v>
      </c>
      <c r="N28" s="24">
        <f>BRPL_EOD!N28-BRPL_ISGS_exbus!N28</f>
        <v>-3.1294854881309675E-3</v>
      </c>
      <c r="O28" s="24">
        <f>BRPL_EOD!O28-BRPL_ISGS_exbus!O28</f>
        <v>1.4470655241964892E-3</v>
      </c>
      <c r="P28" s="24">
        <f>BRPL_EOD!P28-BRPL_ISGS_exbus!P28</f>
        <v>-1.0434212920884534E-4</v>
      </c>
      <c r="Q28" s="24">
        <f>BRPL_EOD!Q28-BRPL_ISGS_exbus!Q28</f>
        <v>-8.6316761904736694E-4</v>
      </c>
      <c r="R28" s="24">
        <f>BRPL_EOD!R28-BRPL_ISGS_exbus!R28</f>
        <v>2.3228816466556168E-3</v>
      </c>
      <c r="S28" s="24">
        <f>BRPL_EOD!S28-BRPL_ISGS_exbus!S28</f>
        <v>3.0260684769771728E-3</v>
      </c>
      <c r="T28" s="24">
        <f>BRPL_EOD!T28-BRPL_ISGS_exbus!T28</f>
        <v>0</v>
      </c>
      <c r="U28" s="24">
        <f>BRPL_EOD!U28-BRPL_ISGS_exbus!U28</f>
        <v>2.9634695244595832E-4</v>
      </c>
      <c r="V28" s="24">
        <f>BRPL_EOD!V28-BRPL_ISGS_exbus!V28</f>
        <v>-2.0628812030079047E-3</v>
      </c>
      <c r="W28" s="24">
        <f>BRPL_EOD!W28-BRPL_ISGS_exbus!W28</f>
        <v>7.1339865711728123E-3</v>
      </c>
      <c r="X28" s="24">
        <f>BRPL_EOD!X28-BRPL_ISGS_exbus!X28</f>
        <v>-5.3097008913880472E-3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1.2726829410780738E-3</v>
      </c>
      <c r="L29" s="24">
        <f>BRPL_EOD!L29-BRPL_ISGS_exbus!L29</f>
        <v>3.8827388761930592E-6</v>
      </c>
      <c r="M29" s="24">
        <f>BRPL_EOD!M29-BRPL_ISGS_exbus!M29</f>
        <v>5.5456187894975528E-4</v>
      </c>
      <c r="N29" s="24">
        <f>BRPL_EOD!N29-BRPL_ISGS_exbus!N29</f>
        <v>-3.1294854881309675E-3</v>
      </c>
      <c r="O29" s="24">
        <f>BRPL_EOD!O29-BRPL_ISGS_exbus!O29</f>
        <v>1.4470655241964892E-3</v>
      </c>
      <c r="P29" s="24">
        <f>BRPL_EOD!P29-BRPL_ISGS_exbus!P29</f>
        <v>-1.0434212920884534E-4</v>
      </c>
      <c r="Q29" s="24">
        <f>BRPL_EOD!Q29-BRPL_ISGS_exbus!Q29</f>
        <v>-8.6316761904736694E-4</v>
      </c>
      <c r="R29" s="24">
        <f>BRPL_EOD!R29-BRPL_ISGS_exbus!R29</f>
        <v>2.3228816466556168E-3</v>
      </c>
      <c r="S29" s="24">
        <f>BRPL_EOD!S29-BRPL_ISGS_exbus!S29</f>
        <v>3.0260684769771728E-3</v>
      </c>
      <c r="T29" s="24">
        <f>BRPL_EOD!T29-BRPL_ISGS_exbus!T29</f>
        <v>0</v>
      </c>
      <c r="U29" s="24">
        <f>BRPL_EOD!U29-BRPL_ISGS_exbus!U29</f>
        <v>2.9634695244595832E-4</v>
      </c>
      <c r="V29" s="24">
        <f>BRPL_EOD!V29-BRPL_ISGS_exbus!V29</f>
        <v>-2.0628812030079047E-3</v>
      </c>
      <c r="W29" s="24">
        <f>BRPL_EOD!W29-BRPL_ISGS_exbus!W29</f>
        <v>7.1339865711728123E-3</v>
      </c>
      <c r="X29" s="24">
        <f>BRPL_EOD!X29-BRPL_ISGS_exbus!X29</f>
        <v>-5.3097008913880472E-3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1.2726829410780738E-3</v>
      </c>
      <c r="L30" s="24">
        <f>BRPL_EOD!L30-BRPL_ISGS_exbus!L30</f>
        <v>3.8827388761930592E-6</v>
      </c>
      <c r="M30" s="24">
        <f>BRPL_EOD!M30-BRPL_ISGS_exbus!M30</f>
        <v>5.5456187894975528E-4</v>
      </c>
      <c r="N30" s="24">
        <f>BRPL_EOD!N30-BRPL_ISGS_exbus!N30</f>
        <v>-3.1294854881309675E-3</v>
      </c>
      <c r="O30" s="24">
        <f>BRPL_EOD!O30-BRPL_ISGS_exbus!O30</f>
        <v>1.4470655241964892E-3</v>
      </c>
      <c r="P30" s="24">
        <f>BRPL_EOD!P30-BRPL_ISGS_exbus!P30</f>
        <v>-1.0434212920884534E-4</v>
      </c>
      <c r="Q30" s="24">
        <f>BRPL_EOD!Q30-BRPL_ISGS_exbus!Q30</f>
        <v>-8.6316761904736694E-4</v>
      </c>
      <c r="R30" s="24">
        <f>BRPL_EOD!R30-BRPL_ISGS_exbus!R30</f>
        <v>2.3228816466556168E-3</v>
      </c>
      <c r="S30" s="24">
        <f>BRPL_EOD!S30-BRPL_ISGS_exbus!S30</f>
        <v>3.0260684769771728E-3</v>
      </c>
      <c r="T30" s="24">
        <f>BRPL_EOD!T30-BRPL_ISGS_exbus!T30</f>
        <v>0</v>
      </c>
      <c r="U30" s="24">
        <f>BRPL_EOD!U30-BRPL_ISGS_exbus!U30</f>
        <v>2.9634695244595832E-4</v>
      </c>
      <c r="V30" s="24">
        <f>BRPL_EOD!V30-BRPL_ISGS_exbus!V30</f>
        <v>-2.0628812030079047E-3</v>
      </c>
      <c r="W30" s="24">
        <f>BRPL_EOD!W30-BRPL_ISGS_exbus!W30</f>
        <v>7.1339865711728123E-3</v>
      </c>
      <c r="X30" s="24">
        <f>BRPL_EOD!X30-BRPL_ISGS_exbus!X30</f>
        <v>-5.3097008913880472E-3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1.2726829410780738E-3</v>
      </c>
      <c r="L31" s="24">
        <f>BRPL_EOD!L31-BRPL_ISGS_exbus!L31</f>
        <v>3.8827388761930592E-6</v>
      </c>
      <c r="M31" s="24">
        <f>BRPL_EOD!M31-BRPL_ISGS_exbus!M31</f>
        <v>5.5456187894975528E-4</v>
      </c>
      <c r="N31" s="24">
        <f>BRPL_EOD!N31-BRPL_ISGS_exbus!N31</f>
        <v>-3.1294854881309675E-3</v>
      </c>
      <c r="O31" s="24">
        <f>BRPL_EOD!O31-BRPL_ISGS_exbus!O31</f>
        <v>1.4470655241964892E-3</v>
      </c>
      <c r="P31" s="24">
        <f>BRPL_EOD!P31-BRPL_ISGS_exbus!P31</f>
        <v>-1.5315973391949456E-4</v>
      </c>
      <c r="Q31" s="24">
        <f>BRPL_EOD!Q31-BRPL_ISGS_exbus!Q31</f>
        <v>-8.6316761904736694E-4</v>
      </c>
      <c r="R31" s="24">
        <f>BRPL_EOD!R31-BRPL_ISGS_exbus!R31</f>
        <v>2.3228816466556168E-3</v>
      </c>
      <c r="S31" s="24">
        <f>BRPL_EOD!S31-BRPL_ISGS_exbus!S31</f>
        <v>3.0260684769771728E-3</v>
      </c>
      <c r="T31" s="24">
        <f>BRPL_EOD!T31-BRPL_ISGS_exbus!T31</f>
        <v>0</v>
      </c>
      <c r="U31" s="24">
        <f>BRPL_EOD!U31-BRPL_ISGS_exbus!U31</f>
        <v>2.9634695244595832E-4</v>
      </c>
      <c r="V31" s="24">
        <f>BRPL_EOD!V31-BRPL_ISGS_exbus!V31</f>
        <v>-2.0628812030079047E-3</v>
      </c>
      <c r="W31" s="24">
        <f>BRPL_EOD!W31-BRPL_ISGS_exbus!W31</f>
        <v>7.1339865711728123E-3</v>
      </c>
      <c r="X31" s="24">
        <f>BRPL_EOD!X31-BRPL_ISGS_exbus!X31</f>
        <v>-5.3097008913880472E-3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1.2726829410780738E-3</v>
      </c>
      <c r="L32" s="24">
        <f>BRPL_EOD!L32-BRPL_ISGS_exbus!L32</f>
        <v>3.8827388761930592E-6</v>
      </c>
      <c r="M32" s="24">
        <f>BRPL_EOD!M32-BRPL_ISGS_exbus!M32</f>
        <v>5.5456187894975528E-4</v>
      </c>
      <c r="N32" s="24">
        <f>BRPL_EOD!N32-BRPL_ISGS_exbus!N32</f>
        <v>-3.1294854881309675E-3</v>
      </c>
      <c r="O32" s="24">
        <f>BRPL_EOD!O32-BRPL_ISGS_exbus!O32</f>
        <v>1.4470655241964892E-3</v>
      </c>
      <c r="P32" s="24">
        <f>BRPL_EOD!P32-BRPL_ISGS_exbus!P32</f>
        <v>-1.5315973391949456E-4</v>
      </c>
      <c r="Q32" s="24">
        <f>BRPL_EOD!Q32-BRPL_ISGS_exbus!Q32</f>
        <v>-8.6316761904736694E-4</v>
      </c>
      <c r="R32" s="24">
        <f>BRPL_EOD!R32-BRPL_ISGS_exbus!R32</f>
        <v>2.3228816466556168E-3</v>
      </c>
      <c r="S32" s="24">
        <f>BRPL_EOD!S32-BRPL_ISGS_exbus!S32</f>
        <v>3.0260684769771728E-3</v>
      </c>
      <c r="T32" s="24">
        <f>BRPL_EOD!T32-BRPL_ISGS_exbus!T32</f>
        <v>0</v>
      </c>
      <c r="U32" s="24">
        <f>BRPL_EOD!U32-BRPL_ISGS_exbus!U32</f>
        <v>2.9634695244595832E-4</v>
      </c>
      <c r="V32" s="24">
        <f>BRPL_EOD!V32-BRPL_ISGS_exbus!V32</f>
        <v>-2.0628812030079047E-3</v>
      </c>
      <c r="W32" s="24">
        <f>BRPL_EOD!W32-BRPL_ISGS_exbus!W32</f>
        <v>7.1339865711728123E-3</v>
      </c>
      <c r="X32" s="24">
        <f>BRPL_EOD!X32-BRPL_ISGS_exbus!X32</f>
        <v>-5.3097008913880472E-3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1.2726829410780738E-3</v>
      </c>
      <c r="L33" s="24">
        <f>BRPL_EOD!L33-BRPL_ISGS_exbus!L33</f>
        <v>3.8827388761930592E-6</v>
      </c>
      <c r="M33" s="24">
        <f>BRPL_EOD!M33-BRPL_ISGS_exbus!M33</f>
        <v>5.5456187894975528E-4</v>
      </c>
      <c r="N33" s="24">
        <f>BRPL_EOD!N33-BRPL_ISGS_exbus!N33</f>
        <v>-3.1294854881309675E-3</v>
      </c>
      <c r="O33" s="24">
        <f>BRPL_EOD!O33-BRPL_ISGS_exbus!O33</f>
        <v>1.4470655241964892E-3</v>
      </c>
      <c r="P33" s="24">
        <f>BRPL_EOD!P33-BRPL_ISGS_exbus!P33</f>
        <v>-1.5315973391949456E-4</v>
      </c>
      <c r="Q33" s="24">
        <f>BRPL_EOD!Q33-BRPL_ISGS_exbus!Q33</f>
        <v>-8.6316761904736694E-4</v>
      </c>
      <c r="R33" s="24">
        <f>BRPL_EOD!R33-BRPL_ISGS_exbus!R33</f>
        <v>2.3228816466556168E-3</v>
      </c>
      <c r="S33" s="24">
        <f>BRPL_EOD!S33-BRPL_ISGS_exbus!S33</f>
        <v>3.0260684769771728E-3</v>
      </c>
      <c r="T33" s="24">
        <f>BRPL_EOD!T33-BRPL_ISGS_exbus!T33</f>
        <v>0</v>
      </c>
      <c r="U33" s="24">
        <f>BRPL_EOD!U33-BRPL_ISGS_exbus!U33</f>
        <v>2.9634695244595832E-4</v>
      </c>
      <c r="V33" s="24">
        <f>BRPL_EOD!V33-BRPL_ISGS_exbus!V33</f>
        <v>-2.0628812030079047E-3</v>
      </c>
      <c r="W33" s="24">
        <f>BRPL_EOD!W33-BRPL_ISGS_exbus!W33</f>
        <v>7.1339865711728123E-3</v>
      </c>
      <c r="X33" s="24">
        <f>BRPL_EOD!X33-BRPL_ISGS_exbus!X33</f>
        <v>-5.3097008913880472E-3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1.2726829410780738E-3</v>
      </c>
      <c r="L34" s="24">
        <f>BRPL_EOD!L34-BRPL_ISGS_exbus!L34</f>
        <v>3.8827388761930592E-6</v>
      </c>
      <c r="M34" s="24">
        <f>BRPL_EOD!M34-BRPL_ISGS_exbus!M34</f>
        <v>5.5456187894975528E-4</v>
      </c>
      <c r="N34" s="24">
        <f>BRPL_EOD!N34-BRPL_ISGS_exbus!N34</f>
        <v>-3.1294854881309675E-3</v>
      </c>
      <c r="O34" s="24">
        <f>BRPL_EOD!O34-BRPL_ISGS_exbus!O34</f>
        <v>1.4470655241964892E-3</v>
      </c>
      <c r="P34" s="24">
        <f>BRPL_EOD!P34-BRPL_ISGS_exbus!P34</f>
        <v>-1.5315973391949456E-4</v>
      </c>
      <c r="Q34" s="24">
        <f>BRPL_EOD!Q34-BRPL_ISGS_exbus!Q34</f>
        <v>-8.6316761904736694E-4</v>
      </c>
      <c r="R34" s="24">
        <f>BRPL_EOD!R34-BRPL_ISGS_exbus!R34</f>
        <v>2.3228816466556168E-3</v>
      </c>
      <c r="S34" s="24">
        <f>BRPL_EOD!S34-BRPL_ISGS_exbus!S34</f>
        <v>3.0260684769771728E-3</v>
      </c>
      <c r="T34" s="24">
        <f>BRPL_EOD!T34-BRPL_ISGS_exbus!T34</f>
        <v>0</v>
      </c>
      <c r="U34" s="24">
        <f>BRPL_EOD!U34-BRPL_ISGS_exbus!U34</f>
        <v>2.9634695244595832E-4</v>
      </c>
      <c r="V34" s="24">
        <f>BRPL_EOD!V34-BRPL_ISGS_exbus!V34</f>
        <v>-2.0628812030079047E-3</v>
      </c>
      <c r="W34" s="24">
        <f>BRPL_EOD!W34-BRPL_ISGS_exbus!W34</f>
        <v>7.1339865711728123E-3</v>
      </c>
      <c r="X34" s="24">
        <f>BRPL_EOD!X34-BRPL_ISGS_exbus!X34</f>
        <v>-5.3097008913880472E-3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-3.6231132136776978E-3</v>
      </c>
      <c r="L35" s="24">
        <f>BRPL_EOD!L35-BRPL_ISGS_exbus!L35</f>
        <v>3.8827388761930592E-6</v>
      </c>
      <c r="M35" s="24">
        <f>BRPL_EOD!M35-BRPL_ISGS_exbus!M35</f>
        <v>5.5456187894975528E-4</v>
      </c>
      <c r="N35" s="24">
        <f>BRPL_EOD!N35-BRPL_ISGS_exbus!N35</f>
        <v>-3.1294854881309675E-3</v>
      </c>
      <c r="O35" s="24">
        <f>BRPL_EOD!O35-BRPL_ISGS_exbus!O35</f>
        <v>1.4470655241964892E-3</v>
      </c>
      <c r="P35" s="24">
        <f>BRPL_EOD!P35-BRPL_ISGS_exbus!P35</f>
        <v>-1.5315973391949456E-4</v>
      </c>
      <c r="Q35" s="24">
        <f>BRPL_EOD!Q35-BRPL_ISGS_exbus!Q35</f>
        <v>-8.6316761904736694E-4</v>
      </c>
      <c r="R35" s="24">
        <f>BRPL_EOD!R35-BRPL_ISGS_exbus!R35</f>
        <v>2.3228816466556168E-3</v>
      </c>
      <c r="S35" s="24">
        <f>BRPL_EOD!S35-BRPL_ISGS_exbus!S35</f>
        <v>3.0260684769771728E-3</v>
      </c>
      <c r="T35" s="24">
        <f>BRPL_EOD!T35-BRPL_ISGS_exbus!T35</f>
        <v>0</v>
      </c>
      <c r="U35" s="24">
        <f>BRPL_EOD!U35-BRPL_ISGS_exbus!U35</f>
        <v>2.9634695244595832E-4</v>
      </c>
      <c r="V35" s="24">
        <f>BRPL_EOD!V35-BRPL_ISGS_exbus!V35</f>
        <v>-2.0628812030079047E-3</v>
      </c>
      <c r="W35" s="24">
        <f>BRPL_EOD!W35-BRPL_ISGS_exbus!W35</f>
        <v>7.1339865711728123E-3</v>
      </c>
      <c r="X35" s="24">
        <f>BRPL_EOD!X35-BRPL_ISGS_exbus!X35</f>
        <v>-5.3097008913880472E-3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-3.6231132136776978E-3</v>
      </c>
      <c r="L36" s="24">
        <f>BRPL_EOD!L36-BRPL_ISGS_exbus!L36</f>
        <v>3.8827388761930592E-6</v>
      </c>
      <c r="M36" s="24">
        <f>BRPL_EOD!M36-BRPL_ISGS_exbus!M36</f>
        <v>5.5456187894975528E-4</v>
      </c>
      <c r="N36" s="24">
        <f>BRPL_EOD!N36-BRPL_ISGS_exbus!N36</f>
        <v>-3.1294854881309675E-3</v>
      </c>
      <c r="O36" s="24">
        <f>BRPL_EOD!O36-BRPL_ISGS_exbus!O36</f>
        <v>1.4470655241964892E-3</v>
      </c>
      <c r="P36" s="24">
        <f>BRPL_EOD!P36-BRPL_ISGS_exbus!P36</f>
        <v>-1.5315973391949456E-4</v>
      </c>
      <c r="Q36" s="24">
        <f>BRPL_EOD!Q36-BRPL_ISGS_exbus!Q36</f>
        <v>-8.6316761904736694E-4</v>
      </c>
      <c r="R36" s="24">
        <f>BRPL_EOD!R36-BRPL_ISGS_exbus!R36</f>
        <v>2.3228816466556168E-3</v>
      </c>
      <c r="S36" s="24">
        <f>BRPL_EOD!S36-BRPL_ISGS_exbus!S36</f>
        <v>3.0260684769771728E-3</v>
      </c>
      <c r="T36" s="24">
        <f>BRPL_EOD!T36-BRPL_ISGS_exbus!T36</f>
        <v>0</v>
      </c>
      <c r="U36" s="24">
        <f>BRPL_EOD!U36-BRPL_ISGS_exbus!U36</f>
        <v>2.9634695244595832E-4</v>
      </c>
      <c r="V36" s="24">
        <f>BRPL_EOD!V36-BRPL_ISGS_exbus!V36</f>
        <v>-2.0628812030079047E-3</v>
      </c>
      <c r="W36" s="24">
        <f>BRPL_EOD!W36-BRPL_ISGS_exbus!W36</f>
        <v>7.1339865711728123E-3</v>
      </c>
      <c r="X36" s="24">
        <f>BRPL_EOD!X36-BRPL_ISGS_exbus!X36</f>
        <v>-5.3097008913880472E-3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-3.6231132136776978E-3</v>
      </c>
      <c r="L37" s="24">
        <f>BRPL_EOD!L37-BRPL_ISGS_exbus!L37</f>
        <v>3.8827388761930592E-6</v>
      </c>
      <c r="M37" s="24">
        <f>BRPL_EOD!M37-BRPL_ISGS_exbus!M37</f>
        <v>5.5456187894975528E-4</v>
      </c>
      <c r="N37" s="24">
        <f>BRPL_EOD!N37-BRPL_ISGS_exbus!N37</f>
        <v>-3.1294854881309675E-3</v>
      </c>
      <c r="O37" s="24">
        <f>BRPL_EOD!O37-BRPL_ISGS_exbus!O37</f>
        <v>1.4470655241964892E-3</v>
      </c>
      <c r="P37" s="24">
        <f>BRPL_EOD!P37-BRPL_ISGS_exbus!P37</f>
        <v>-1.5315973391949456E-4</v>
      </c>
      <c r="Q37" s="24">
        <f>BRPL_EOD!Q37-BRPL_ISGS_exbus!Q37</f>
        <v>-8.6316761904736694E-4</v>
      </c>
      <c r="R37" s="24">
        <f>BRPL_EOD!R37-BRPL_ISGS_exbus!R37</f>
        <v>2.3228816466556168E-3</v>
      </c>
      <c r="S37" s="24">
        <f>BRPL_EOD!S37-BRPL_ISGS_exbus!S37</f>
        <v>3.0260684769771728E-3</v>
      </c>
      <c r="T37" s="24">
        <f>BRPL_EOD!T37-BRPL_ISGS_exbus!T37</f>
        <v>0</v>
      </c>
      <c r="U37" s="24">
        <f>BRPL_EOD!U37-BRPL_ISGS_exbus!U37</f>
        <v>2.9634695244595832E-4</v>
      </c>
      <c r="V37" s="24">
        <f>BRPL_EOD!V37-BRPL_ISGS_exbus!V37</f>
        <v>-2.0628812030079047E-3</v>
      </c>
      <c r="W37" s="24">
        <f>BRPL_EOD!W37-BRPL_ISGS_exbus!W37</f>
        <v>7.1339865711728123E-3</v>
      </c>
      <c r="X37" s="24">
        <f>BRPL_EOD!X37-BRPL_ISGS_exbus!X37</f>
        <v>-5.3097008913880472E-3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-3.6231132136776978E-3</v>
      </c>
      <c r="L38" s="24">
        <f>BRPL_EOD!L38-BRPL_ISGS_exbus!L38</f>
        <v>3.8827388761930592E-6</v>
      </c>
      <c r="M38" s="24">
        <f>BRPL_EOD!M38-BRPL_ISGS_exbus!M38</f>
        <v>5.5456187894975528E-4</v>
      </c>
      <c r="N38" s="24">
        <f>BRPL_EOD!N38-BRPL_ISGS_exbus!N38</f>
        <v>-3.1294854881309675E-3</v>
      </c>
      <c r="O38" s="24">
        <f>BRPL_EOD!O38-BRPL_ISGS_exbus!O38</f>
        <v>1.4470655241964892E-3</v>
      </c>
      <c r="P38" s="24">
        <f>BRPL_EOD!P38-BRPL_ISGS_exbus!P38</f>
        <v>-1.5315973391949456E-4</v>
      </c>
      <c r="Q38" s="24">
        <f>BRPL_EOD!Q38-BRPL_ISGS_exbus!Q38</f>
        <v>-8.6316761904736694E-4</v>
      </c>
      <c r="R38" s="24">
        <f>BRPL_EOD!R38-BRPL_ISGS_exbus!R38</f>
        <v>2.3228816466556168E-3</v>
      </c>
      <c r="S38" s="24">
        <f>BRPL_EOD!S38-BRPL_ISGS_exbus!S38</f>
        <v>3.0260684769771728E-3</v>
      </c>
      <c r="T38" s="24">
        <f>BRPL_EOD!T38-BRPL_ISGS_exbus!T38</f>
        <v>0</v>
      </c>
      <c r="U38" s="24">
        <f>BRPL_EOD!U38-BRPL_ISGS_exbus!U38</f>
        <v>2.9634695244595832E-4</v>
      </c>
      <c r="V38" s="24">
        <f>BRPL_EOD!V38-BRPL_ISGS_exbus!V38</f>
        <v>-2.0628812030079047E-3</v>
      </c>
      <c r="W38" s="24">
        <f>BRPL_EOD!W38-BRPL_ISGS_exbus!W38</f>
        <v>7.1339865711728123E-3</v>
      </c>
      <c r="X38" s="24">
        <f>BRPL_EOD!X38-BRPL_ISGS_exbus!X38</f>
        <v>-5.3097008913880472E-3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-3.6231132136776978E-3</v>
      </c>
      <c r="L39" s="24">
        <f>BRPL_EOD!L39-BRPL_ISGS_exbus!L39</f>
        <v>3.8827388761930592E-6</v>
      </c>
      <c r="M39" s="24">
        <f>BRPL_EOD!M39-BRPL_ISGS_exbus!M39</f>
        <v>5.5456187894975528E-4</v>
      </c>
      <c r="N39" s="24">
        <f>BRPL_EOD!N39-BRPL_ISGS_exbus!N39</f>
        <v>-3.1294854881309675E-3</v>
      </c>
      <c r="O39" s="24">
        <f>BRPL_EOD!O39-BRPL_ISGS_exbus!O39</f>
        <v>1.4470655241964892E-3</v>
      </c>
      <c r="P39" s="24">
        <f>BRPL_EOD!P39-BRPL_ISGS_exbus!P39</f>
        <v>-1.5315973391949456E-4</v>
      </c>
      <c r="Q39" s="24">
        <f>BRPL_EOD!Q39-BRPL_ISGS_exbus!Q39</f>
        <v>-8.6316761904736694E-4</v>
      </c>
      <c r="R39" s="24">
        <f>BRPL_EOD!R39-BRPL_ISGS_exbus!R39</f>
        <v>2.3228816466556168E-3</v>
      </c>
      <c r="S39" s="24">
        <f>BRPL_EOD!S39-BRPL_ISGS_exbus!S39</f>
        <v>3.0260684769771728E-3</v>
      </c>
      <c r="T39" s="24">
        <f>BRPL_EOD!T39-BRPL_ISGS_exbus!T39</f>
        <v>0</v>
      </c>
      <c r="U39" s="24">
        <f>BRPL_EOD!U39-BRPL_ISGS_exbus!U39</f>
        <v>2.9634695244595832E-4</v>
      </c>
      <c r="V39" s="24">
        <f>BRPL_EOD!V39-BRPL_ISGS_exbus!V39</f>
        <v>-2.0628812030079047E-3</v>
      </c>
      <c r="W39" s="24">
        <f>BRPL_EOD!W39-BRPL_ISGS_exbus!W39</f>
        <v>7.1339865711728123E-3</v>
      </c>
      <c r="X39" s="24">
        <f>BRPL_EOD!X39-BRPL_ISGS_exbus!X39</f>
        <v>-5.3097008913880472E-3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-3.1006640918462836E-3</v>
      </c>
      <c r="L40" s="24">
        <f>BRPL_EOD!L40-BRPL_ISGS_exbus!L40</f>
        <v>3.8827388761930592E-6</v>
      </c>
      <c r="M40" s="24">
        <f>BRPL_EOD!M40-BRPL_ISGS_exbus!M40</f>
        <v>5.5456187894975528E-4</v>
      </c>
      <c r="N40" s="24">
        <f>BRPL_EOD!N40-BRPL_ISGS_exbus!N40</f>
        <v>-3.1294854881309675E-3</v>
      </c>
      <c r="O40" s="24">
        <f>BRPL_EOD!O40-BRPL_ISGS_exbus!O40</f>
        <v>1.4470655241964892E-3</v>
      </c>
      <c r="P40" s="24">
        <f>BRPL_EOD!P40-BRPL_ISGS_exbus!P40</f>
        <v>-1.5315973391949456E-4</v>
      </c>
      <c r="Q40" s="24">
        <f>BRPL_EOD!Q40-BRPL_ISGS_exbus!Q40</f>
        <v>-8.6316761904736694E-4</v>
      </c>
      <c r="R40" s="24">
        <f>BRPL_EOD!R40-BRPL_ISGS_exbus!R40</f>
        <v>2.3228816466556168E-3</v>
      </c>
      <c r="S40" s="24">
        <f>BRPL_EOD!S40-BRPL_ISGS_exbus!S40</f>
        <v>3.0260684769771728E-3</v>
      </c>
      <c r="T40" s="24">
        <f>BRPL_EOD!T40-BRPL_ISGS_exbus!T40</f>
        <v>0</v>
      </c>
      <c r="U40" s="24">
        <f>BRPL_EOD!U40-BRPL_ISGS_exbus!U40</f>
        <v>2.9634695244595832E-4</v>
      </c>
      <c r="V40" s="24">
        <f>BRPL_EOD!V40-BRPL_ISGS_exbus!V40</f>
        <v>-2.0628812030079047E-3</v>
      </c>
      <c r="W40" s="24">
        <f>BRPL_EOD!W40-BRPL_ISGS_exbus!W40</f>
        <v>7.1339865711728123E-3</v>
      </c>
      <c r="X40" s="24">
        <f>BRPL_EOD!X40-BRPL_ISGS_exbus!X40</f>
        <v>-5.3097008913880472E-3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-3.1006640918462836E-3</v>
      </c>
      <c r="L41" s="24">
        <f>BRPL_EOD!L41-BRPL_ISGS_exbus!L41</f>
        <v>3.8827388761930592E-6</v>
      </c>
      <c r="M41" s="24">
        <f>BRPL_EOD!M41-BRPL_ISGS_exbus!M41</f>
        <v>5.5456187894975528E-4</v>
      </c>
      <c r="N41" s="24">
        <f>BRPL_EOD!N41-BRPL_ISGS_exbus!N41</f>
        <v>-3.1294854881309675E-3</v>
      </c>
      <c r="O41" s="24">
        <f>BRPL_EOD!O41-BRPL_ISGS_exbus!O41</f>
        <v>1.4470655241964892E-3</v>
      </c>
      <c r="P41" s="24">
        <f>BRPL_EOD!P41-BRPL_ISGS_exbus!P41</f>
        <v>-1.5315973391949456E-4</v>
      </c>
      <c r="Q41" s="24">
        <f>BRPL_EOD!Q41-BRPL_ISGS_exbus!Q41</f>
        <v>-8.6316761904736694E-4</v>
      </c>
      <c r="R41" s="24">
        <f>BRPL_EOD!R41-BRPL_ISGS_exbus!R41</f>
        <v>2.3228816466556168E-3</v>
      </c>
      <c r="S41" s="24">
        <f>BRPL_EOD!S41-BRPL_ISGS_exbus!S41</f>
        <v>3.0260684769771728E-3</v>
      </c>
      <c r="T41" s="24">
        <f>BRPL_EOD!T41-BRPL_ISGS_exbus!T41</f>
        <v>0</v>
      </c>
      <c r="U41" s="24">
        <f>BRPL_EOD!U41-BRPL_ISGS_exbus!U41</f>
        <v>2.9634695244595832E-4</v>
      </c>
      <c r="V41" s="24">
        <f>BRPL_EOD!V41-BRPL_ISGS_exbus!V41</f>
        <v>-2.0628812030079047E-3</v>
      </c>
      <c r="W41" s="24">
        <f>BRPL_EOD!W41-BRPL_ISGS_exbus!W41</f>
        <v>7.1339865711728123E-3</v>
      </c>
      <c r="X41" s="24">
        <f>BRPL_EOD!X41-BRPL_ISGS_exbus!X41</f>
        <v>-5.3097008913880472E-3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-3.1006640918462836E-3</v>
      </c>
      <c r="L42" s="24">
        <f>BRPL_EOD!L42-BRPL_ISGS_exbus!L42</f>
        <v>6.0847527471707963E-5</v>
      </c>
      <c r="M42" s="24">
        <f>BRPL_EOD!M42-BRPL_ISGS_exbus!M42</f>
        <v>5.5456187894975528E-4</v>
      </c>
      <c r="N42" s="24">
        <f>BRPL_EOD!N42-BRPL_ISGS_exbus!N42</f>
        <v>-3.1294854881309675E-3</v>
      </c>
      <c r="O42" s="24">
        <f>BRPL_EOD!O42-BRPL_ISGS_exbus!O42</f>
        <v>1.4470655241964892E-3</v>
      </c>
      <c r="P42" s="24">
        <f>BRPL_EOD!P42-BRPL_ISGS_exbus!P42</f>
        <v>-1.5315973391949456E-4</v>
      </c>
      <c r="Q42" s="24">
        <f>BRPL_EOD!Q42-BRPL_ISGS_exbus!Q42</f>
        <v>-8.6316761904736694E-4</v>
      </c>
      <c r="R42" s="24">
        <f>BRPL_EOD!R42-BRPL_ISGS_exbus!R42</f>
        <v>2.3228816466556168E-3</v>
      </c>
      <c r="S42" s="24">
        <f>BRPL_EOD!S42-BRPL_ISGS_exbus!S42</f>
        <v>3.0260684769771728E-3</v>
      </c>
      <c r="T42" s="24">
        <f>BRPL_EOD!T42-BRPL_ISGS_exbus!T42</f>
        <v>0</v>
      </c>
      <c r="U42" s="24">
        <f>BRPL_EOD!U42-BRPL_ISGS_exbus!U42</f>
        <v>2.9634695244595832E-4</v>
      </c>
      <c r="V42" s="24">
        <f>BRPL_EOD!V42-BRPL_ISGS_exbus!V42</f>
        <v>-2.0628812030079047E-3</v>
      </c>
      <c r="W42" s="24">
        <f>BRPL_EOD!W42-BRPL_ISGS_exbus!W42</f>
        <v>7.1339865711728123E-3</v>
      </c>
      <c r="X42" s="24">
        <f>BRPL_EOD!X42-BRPL_ISGS_exbus!X42</f>
        <v>-5.3097008913880472E-3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-3.1006640918462836E-3</v>
      </c>
      <c r="L43" s="24">
        <f>BRPL_EOD!L43-BRPL_ISGS_exbus!L43</f>
        <v>1.2551910482994089E-4</v>
      </c>
      <c r="M43" s="24">
        <f>BRPL_EOD!M43-BRPL_ISGS_exbus!M43</f>
        <v>5.5456187894975528E-4</v>
      </c>
      <c r="N43" s="24">
        <f>BRPL_EOD!N43-BRPL_ISGS_exbus!N43</f>
        <v>-3.1294854881309675E-3</v>
      </c>
      <c r="O43" s="24">
        <f>BRPL_EOD!O43-BRPL_ISGS_exbus!O43</f>
        <v>1.4470655241964892E-3</v>
      </c>
      <c r="P43" s="24">
        <f>BRPL_EOD!P43-BRPL_ISGS_exbus!P43</f>
        <v>-1.5315973391949456E-4</v>
      </c>
      <c r="Q43" s="24">
        <f>BRPL_EOD!Q43-BRPL_ISGS_exbus!Q43</f>
        <v>-8.6316761904736694E-4</v>
      </c>
      <c r="R43" s="24">
        <f>BRPL_EOD!R43-BRPL_ISGS_exbus!R43</f>
        <v>2.3228816466556168E-3</v>
      </c>
      <c r="S43" s="24">
        <f>BRPL_EOD!S43-BRPL_ISGS_exbus!S43</f>
        <v>3.0260684769771728E-3</v>
      </c>
      <c r="T43" s="24">
        <f>BRPL_EOD!T43-BRPL_ISGS_exbus!T43</f>
        <v>0</v>
      </c>
      <c r="U43" s="24">
        <f>BRPL_EOD!U43-BRPL_ISGS_exbus!U43</f>
        <v>2.9634695244595832E-4</v>
      </c>
      <c r="V43" s="24">
        <f>BRPL_EOD!V43-BRPL_ISGS_exbus!V43</f>
        <v>-2.0628812030079047E-3</v>
      </c>
      <c r="W43" s="24">
        <f>BRPL_EOD!W43-BRPL_ISGS_exbus!W43</f>
        <v>7.1339865711728123E-3</v>
      </c>
      <c r="X43" s="24">
        <f>BRPL_EOD!X43-BRPL_ISGS_exbus!X43</f>
        <v>-5.3097008913880472E-3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-3.1006640918462836E-3</v>
      </c>
      <c r="L44" s="24">
        <f>BRPL_EOD!L44-BRPL_ISGS_exbus!L44</f>
        <v>1.722434412139151E-4</v>
      </c>
      <c r="M44" s="24">
        <f>BRPL_EOD!M44-BRPL_ISGS_exbus!M44</f>
        <v>5.5456187894975528E-4</v>
      </c>
      <c r="N44" s="24">
        <f>BRPL_EOD!N44-BRPL_ISGS_exbus!N44</f>
        <v>-3.1294854881309675E-3</v>
      </c>
      <c r="O44" s="24">
        <f>BRPL_EOD!O44-BRPL_ISGS_exbus!O44</f>
        <v>1.4470655241964892E-3</v>
      </c>
      <c r="P44" s="24">
        <f>BRPL_EOD!P44-BRPL_ISGS_exbus!P44</f>
        <v>-1.5315973391949456E-4</v>
      </c>
      <c r="Q44" s="24">
        <f>BRPL_EOD!Q44-BRPL_ISGS_exbus!Q44</f>
        <v>-8.6316761904736694E-4</v>
      </c>
      <c r="R44" s="24">
        <f>BRPL_EOD!R44-BRPL_ISGS_exbus!R44</f>
        <v>2.3228816466556168E-3</v>
      </c>
      <c r="S44" s="24">
        <f>BRPL_EOD!S44-BRPL_ISGS_exbus!S44</f>
        <v>3.0260684769771728E-3</v>
      </c>
      <c r="T44" s="24">
        <f>BRPL_EOD!T44-BRPL_ISGS_exbus!T44</f>
        <v>0</v>
      </c>
      <c r="U44" s="24">
        <f>BRPL_EOD!U44-BRPL_ISGS_exbus!U44</f>
        <v>2.9634695244595832E-4</v>
      </c>
      <c r="V44" s="24">
        <f>BRPL_EOD!V44-BRPL_ISGS_exbus!V44</f>
        <v>-2.0628812030079047E-3</v>
      </c>
      <c r="W44" s="24">
        <f>BRPL_EOD!W44-BRPL_ISGS_exbus!W44</f>
        <v>7.1339865711728123E-3</v>
      </c>
      <c r="X44" s="24">
        <f>BRPL_EOD!X44-BRPL_ISGS_exbus!X44</f>
        <v>-5.3097008913880472E-3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-3.1006640918462836E-3</v>
      </c>
      <c r="L45" s="24">
        <f>BRPL_EOD!L45-BRPL_ISGS_exbus!L45</f>
        <v>1.722434412139151E-4</v>
      </c>
      <c r="M45" s="24">
        <f>BRPL_EOD!M45-BRPL_ISGS_exbus!M45</f>
        <v>5.5456187894975528E-4</v>
      </c>
      <c r="N45" s="24">
        <f>BRPL_EOD!N45-BRPL_ISGS_exbus!N45</f>
        <v>-3.1294854881309675E-3</v>
      </c>
      <c r="O45" s="24">
        <f>BRPL_EOD!O45-BRPL_ISGS_exbus!O45</f>
        <v>1.4470655241964892E-3</v>
      </c>
      <c r="P45" s="24">
        <f>BRPL_EOD!P45-BRPL_ISGS_exbus!P45</f>
        <v>-1.5315973391949456E-4</v>
      </c>
      <c r="Q45" s="24">
        <f>BRPL_EOD!Q45-BRPL_ISGS_exbus!Q45</f>
        <v>-8.6316761904736694E-4</v>
      </c>
      <c r="R45" s="24">
        <f>BRPL_EOD!R45-BRPL_ISGS_exbus!R45</f>
        <v>2.3228816466556168E-3</v>
      </c>
      <c r="S45" s="24">
        <f>BRPL_EOD!S45-BRPL_ISGS_exbus!S45</f>
        <v>3.0260684769771728E-3</v>
      </c>
      <c r="T45" s="24">
        <f>BRPL_EOD!T45-BRPL_ISGS_exbus!T45</f>
        <v>0</v>
      </c>
      <c r="U45" s="24">
        <f>BRPL_EOD!U45-BRPL_ISGS_exbus!U45</f>
        <v>2.9634695244595832E-4</v>
      </c>
      <c r="V45" s="24">
        <f>BRPL_EOD!V45-BRPL_ISGS_exbus!V45</f>
        <v>-2.0628812030079047E-3</v>
      </c>
      <c r="W45" s="24">
        <f>BRPL_EOD!W45-BRPL_ISGS_exbus!W45</f>
        <v>7.1339865711728123E-3</v>
      </c>
      <c r="X45" s="24">
        <f>BRPL_EOD!X45-BRPL_ISGS_exbus!X45</f>
        <v>-5.3097008913880472E-3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-3.1006640918462836E-3</v>
      </c>
      <c r="L46" s="24">
        <f>BRPL_EOD!L46-BRPL_ISGS_exbus!L46</f>
        <v>6.0847527471707963E-5</v>
      </c>
      <c r="M46" s="24">
        <f>BRPL_EOD!M46-BRPL_ISGS_exbus!M46</f>
        <v>5.5456187894975528E-4</v>
      </c>
      <c r="N46" s="24">
        <f>BRPL_EOD!N46-BRPL_ISGS_exbus!N46</f>
        <v>-3.1294854881309675E-3</v>
      </c>
      <c r="O46" s="24">
        <f>BRPL_EOD!O46-BRPL_ISGS_exbus!O46</f>
        <v>1.4470655241964892E-3</v>
      </c>
      <c r="P46" s="24">
        <f>BRPL_EOD!P46-BRPL_ISGS_exbus!P46</f>
        <v>-1.5315973391949456E-4</v>
      </c>
      <c r="Q46" s="24">
        <f>BRPL_EOD!Q46-BRPL_ISGS_exbus!Q46</f>
        <v>1.393391393440524E-4</v>
      </c>
      <c r="R46" s="24">
        <f>BRPL_EOD!R46-BRPL_ISGS_exbus!R46</f>
        <v>2.3228816466556168E-3</v>
      </c>
      <c r="S46" s="24">
        <f>BRPL_EOD!S46-BRPL_ISGS_exbus!S46</f>
        <v>-5.408728070168678E-4</v>
      </c>
      <c r="T46" s="24">
        <f>BRPL_EOD!T46-BRPL_ISGS_exbus!T46</f>
        <v>0</v>
      </c>
      <c r="U46" s="24">
        <f>BRPL_EOD!U46-BRPL_ISGS_exbus!U46</f>
        <v>2.9634695244595832E-4</v>
      </c>
      <c r="V46" s="24">
        <f>BRPL_EOD!V46-BRPL_ISGS_exbus!V46</f>
        <v>-2.0628812030079047E-3</v>
      </c>
      <c r="W46" s="24">
        <f>BRPL_EOD!W46-BRPL_ISGS_exbus!W46</f>
        <v>7.1339865711728123E-3</v>
      </c>
      <c r="X46" s="24">
        <f>BRPL_EOD!X46-BRPL_ISGS_exbus!X46</f>
        <v>-5.3097008913880472E-3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-1.8408493936590276E-3</v>
      </c>
      <c r="L47" s="24">
        <f>BRPL_EOD!L47-BRPL_ISGS_exbus!L47</f>
        <v>6.0847527471707963E-5</v>
      </c>
      <c r="M47" s="24">
        <f>BRPL_EOD!M47-BRPL_ISGS_exbus!M47</f>
        <v>5.5456187894975528E-4</v>
      </c>
      <c r="N47" s="24">
        <f>BRPL_EOD!N47-BRPL_ISGS_exbus!N47</f>
        <v>-3.1294854881309675E-3</v>
      </c>
      <c r="O47" s="24">
        <f>BRPL_EOD!O47-BRPL_ISGS_exbus!O47</f>
        <v>1.4470655241964892E-3</v>
      </c>
      <c r="P47" s="24">
        <f>BRPL_EOD!P47-BRPL_ISGS_exbus!P47</f>
        <v>-1.5315973391949456E-4</v>
      </c>
      <c r="Q47" s="24">
        <f>BRPL_EOD!Q47-BRPL_ISGS_exbus!Q47</f>
        <v>1.393391393440524E-4</v>
      </c>
      <c r="R47" s="24">
        <f>BRPL_EOD!R47-BRPL_ISGS_exbus!R47</f>
        <v>1.1923647902872148E-2</v>
      </c>
      <c r="S47" s="24">
        <f>BRPL_EOD!S47-BRPL_ISGS_exbus!S47</f>
        <v>-5.408728070168678E-4</v>
      </c>
      <c r="T47" s="24">
        <f>BRPL_EOD!T47-BRPL_ISGS_exbus!T47</f>
        <v>0</v>
      </c>
      <c r="U47" s="24">
        <f>BRPL_EOD!U47-BRPL_ISGS_exbus!U47</f>
        <v>2.9634695244595832E-4</v>
      </c>
      <c r="V47" s="24">
        <f>BRPL_EOD!V47-BRPL_ISGS_exbus!V47</f>
        <v>-2.0628812030079047E-3</v>
      </c>
      <c r="W47" s="24">
        <f>BRPL_EOD!W47-BRPL_ISGS_exbus!W47</f>
        <v>7.1339865711728123E-3</v>
      </c>
      <c r="X47" s="24">
        <f>BRPL_EOD!X47-BRPL_ISGS_exbus!X47</f>
        <v>-5.3097008913880472E-3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-1.8004976754468771E-3</v>
      </c>
      <c r="L48" s="24">
        <f>BRPL_EOD!L48-BRPL_ISGS_exbus!L48</f>
        <v>6.0847527471707963E-5</v>
      </c>
      <c r="M48" s="24">
        <f>BRPL_EOD!M48-BRPL_ISGS_exbus!M48</f>
        <v>5.5456187894975528E-4</v>
      </c>
      <c r="N48" s="24">
        <f>BRPL_EOD!N48-BRPL_ISGS_exbus!N48</f>
        <v>-3.1294854881309675E-3</v>
      </c>
      <c r="O48" s="24">
        <f>BRPL_EOD!O48-BRPL_ISGS_exbus!O48</f>
        <v>1.4470655241964892E-3</v>
      </c>
      <c r="P48" s="24">
        <f>BRPL_EOD!P48-BRPL_ISGS_exbus!P48</f>
        <v>-1.5315973391949456E-4</v>
      </c>
      <c r="Q48" s="24">
        <f>BRPL_EOD!Q48-BRPL_ISGS_exbus!Q48</f>
        <v>1.393391393440524E-4</v>
      </c>
      <c r="R48" s="24">
        <f>BRPL_EOD!R48-BRPL_ISGS_exbus!R48</f>
        <v>1.1923647902872148E-2</v>
      </c>
      <c r="S48" s="24">
        <f>BRPL_EOD!S48-BRPL_ISGS_exbus!S48</f>
        <v>-5.408728070168678E-4</v>
      </c>
      <c r="T48" s="24">
        <f>BRPL_EOD!T48-BRPL_ISGS_exbus!T48</f>
        <v>0</v>
      </c>
      <c r="U48" s="24">
        <f>BRPL_EOD!U48-BRPL_ISGS_exbus!U48</f>
        <v>2.9634695244595832E-4</v>
      </c>
      <c r="V48" s="24">
        <f>BRPL_EOD!V48-BRPL_ISGS_exbus!V48</f>
        <v>-2.0628812030079047E-3</v>
      </c>
      <c r="W48" s="24">
        <f>BRPL_EOD!W48-BRPL_ISGS_exbus!W48</f>
        <v>7.1339865711728123E-3</v>
      </c>
      <c r="X48" s="24">
        <f>BRPL_EOD!X48-BRPL_ISGS_exbus!X48</f>
        <v>-5.3097008913880472E-3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-1.7511450386678007E-3</v>
      </c>
      <c r="L49" s="24">
        <f>BRPL_EOD!L49-BRPL_ISGS_exbus!L49</f>
        <v>6.0847527471707963E-5</v>
      </c>
      <c r="M49" s="24">
        <f>BRPL_EOD!M49-BRPL_ISGS_exbus!M49</f>
        <v>5.5456187894975528E-4</v>
      </c>
      <c r="N49" s="24">
        <f>BRPL_EOD!N49-BRPL_ISGS_exbus!N49</f>
        <v>-3.1294854881309675E-3</v>
      </c>
      <c r="O49" s="24">
        <f>BRPL_EOD!O49-BRPL_ISGS_exbus!O49</f>
        <v>1.4470655241964892E-3</v>
      </c>
      <c r="P49" s="24">
        <f>BRPL_EOD!P49-BRPL_ISGS_exbus!P49</f>
        <v>-1.5315973391949456E-4</v>
      </c>
      <c r="Q49" s="24">
        <f>BRPL_EOD!Q49-BRPL_ISGS_exbus!Q49</f>
        <v>1.393391393440524E-4</v>
      </c>
      <c r="R49" s="24">
        <f>BRPL_EOD!R49-BRPL_ISGS_exbus!R49</f>
        <v>1.1923647902872148E-2</v>
      </c>
      <c r="S49" s="24">
        <f>BRPL_EOD!S49-BRPL_ISGS_exbus!S49</f>
        <v>-5.408728070168678E-4</v>
      </c>
      <c r="T49" s="24">
        <f>BRPL_EOD!T49-BRPL_ISGS_exbus!T49</f>
        <v>0</v>
      </c>
      <c r="U49" s="24">
        <f>BRPL_EOD!U49-BRPL_ISGS_exbus!U49</f>
        <v>2.9634695244595832E-4</v>
      </c>
      <c r="V49" s="24">
        <f>BRPL_EOD!V49-BRPL_ISGS_exbus!V49</f>
        <v>-2.0628812030079047E-3</v>
      </c>
      <c r="W49" s="24">
        <f>BRPL_EOD!W49-BRPL_ISGS_exbus!W49</f>
        <v>7.1339865711728123E-3</v>
      </c>
      <c r="X49" s="24">
        <f>BRPL_EOD!X49-BRPL_ISGS_exbus!X49</f>
        <v>-5.3097008913880472E-3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-9.6676414653984466E-4</v>
      </c>
      <c r="L50" s="24">
        <f>BRPL_EOD!L50-BRPL_ISGS_exbus!L50</f>
        <v>3.409473026927401E-5</v>
      </c>
      <c r="M50" s="24">
        <f>BRPL_EOD!M50-BRPL_ISGS_exbus!M50</f>
        <v>5.5456187894975528E-4</v>
      </c>
      <c r="N50" s="24">
        <f>BRPL_EOD!N50-BRPL_ISGS_exbus!N50</f>
        <v>-3.1294854881309675E-3</v>
      </c>
      <c r="O50" s="24">
        <f>BRPL_EOD!O50-BRPL_ISGS_exbus!O50</f>
        <v>1.4470655241964892E-3</v>
      </c>
      <c r="P50" s="24">
        <f>BRPL_EOD!P50-BRPL_ISGS_exbus!P50</f>
        <v>-1.5315973391949456E-4</v>
      </c>
      <c r="Q50" s="24">
        <f>BRPL_EOD!Q50-BRPL_ISGS_exbus!Q50</f>
        <v>1.2271516393447257E-4</v>
      </c>
      <c r="R50" s="24">
        <f>BRPL_EOD!R50-BRPL_ISGS_exbus!R50</f>
        <v>1.1923647902872148E-2</v>
      </c>
      <c r="S50" s="24">
        <f>BRPL_EOD!S50-BRPL_ISGS_exbus!S50</f>
        <v>3.634023673827258E-3</v>
      </c>
      <c r="T50" s="24">
        <f>BRPL_EOD!T50-BRPL_ISGS_exbus!T50</f>
        <v>0</v>
      </c>
      <c r="U50" s="24">
        <f>BRPL_EOD!U50-BRPL_ISGS_exbus!U50</f>
        <v>2.9634695244595832E-4</v>
      </c>
      <c r="V50" s="24">
        <f>BRPL_EOD!V50-BRPL_ISGS_exbus!V50</f>
        <v>-2.0628812030079047E-3</v>
      </c>
      <c r="W50" s="24">
        <f>BRPL_EOD!W50-BRPL_ISGS_exbus!W50</f>
        <v>7.1339865711728123E-3</v>
      </c>
      <c r="X50" s="24">
        <f>BRPL_EOD!X50-BRPL_ISGS_exbus!X50</f>
        <v>-5.3097008913880472E-3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-9.6676414653984466E-4</v>
      </c>
      <c r="L51" s="24">
        <f>BRPL_EOD!L51-BRPL_ISGS_exbus!L51</f>
        <v>-3.7923368282122283E-5</v>
      </c>
      <c r="M51" s="24">
        <f>BRPL_EOD!M51-BRPL_ISGS_exbus!M51</f>
        <v>5.5456187894975528E-4</v>
      </c>
      <c r="N51" s="24">
        <f>BRPL_EOD!N51-BRPL_ISGS_exbus!N51</f>
        <v>-3.1294854881309675E-3</v>
      </c>
      <c r="O51" s="24">
        <f>BRPL_EOD!O51-BRPL_ISGS_exbus!O51</f>
        <v>1.4470655241964892E-3</v>
      </c>
      <c r="P51" s="24">
        <f>BRPL_EOD!P51-BRPL_ISGS_exbus!P51</f>
        <v>-1.5315973391949456E-4</v>
      </c>
      <c r="Q51" s="24">
        <f>BRPL_EOD!Q51-BRPL_ISGS_exbus!Q51</f>
        <v>5.4066178194602799E-3</v>
      </c>
      <c r="R51" s="24">
        <f>BRPL_EOD!R51-BRPL_ISGS_exbus!R51</f>
        <v>1.1923647902872148E-2</v>
      </c>
      <c r="S51" s="24">
        <f>BRPL_EOD!S51-BRPL_ISGS_exbus!S51</f>
        <v>-8.4011643090331489E-4</v>
      </c>
      <c r="T51" s="24">
        <f>BRPL_EOD!T51-BRPL_ISGS_exbus!T51</f>
        <v>0</v>
      </c>
      <c r="U51" s="24">
        <f>BRPL_EOD!U51-BRPL_ISGS_exbus!U51</f>
        <v>2.9634695244595832E-4</v>
      </c>
      <c r="V51" s="24">
        <f>BRPL_EOD!V51-BRPL_ISGS_exbus!V51</f>
        <v>-2.0628812030079047E-3</v>
      </c>
      <c r="W51" s="24">
        <f>BRPL_EOD!W51-BRPL_ISGS_exbus!W51</f>
        <v>7.1339865711728123E-3</v>
      </c>
      <c r="X51" s="24">
        <f>BRPL_EOD!X51-BRPL_ISGS_exbus!X51</f>
        <v>-5.3097008913880472E-3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-9.6676414653984466E-4</v>
      </c>
      <c r="L52" s="24">
        <f>BRPL_EOD!L52-BRPL_ISGS_exbus!L52</f>
        <v>-2.0507693645033243E-5</v>
      </c>
      <c r="M52" s="24">
        <f>BRPL_EOD!M52-BRPL_ISGS_exbus!M52</f>
        <v>5.5456187894975528E-4</v>
      </c>
      <c r="N52" s="24">
        <f>BRPL_EOD!N52-BRPL_ISGS_exbus!N52</f>
        <v>-3.1294854881309675E-3</v>
      </c>
      <c r="O52" s="24">
        <f>BRPL_EOD!O52-BRPL_ISGS_exbus!O52</f>
        <v>1.4470655241964892E-3</v>
      </c>
      <c r="P52" s="24">
        <f>BRPL_EOD!P52-BRPL_ISGS_exbus!P52</f>
        <v>-1.5315973391949456E-4</v>
      </c>
      <c r="Q52" s="24">
        <f>BRPL_EOD!Q52-BRPL_ISGS_exbus!Q52</f>
        <v>5.4066178194602799E-3</v>
      </c>
      <c r="R52" s="24">
        <f>BRPL_EOD!R52-BRPL_ISGS_exbus!R52</f>
        <v>1.1923647902872148E-2</v>
      </c>
      <c r="S52" s="24">
        <f>BRPL_EOD!S52-BRPL_ISGS_exbus!S52</f>
        <v>-8.4011643090331489E-4</v>
      </c>
      <c r="T52" s="24">
        <f>BRPL_EOD!T52-BRPL_ISGS_exbus!T52</f>
        <v>0</v>
      </c>
      <c r="U52" s="24">
        <f>BRPL_EOD!U52-BRPL_ISGS_exbus!U52</f>
        <v>2.9634695244595832E-4</v>
      </c>
      <c r="V52" s="24">
        <f>BRPL_EOD!V52-BRPL_ISGS_exbus!V52</f>
        <v>-2.0628812030079047E-3</v>
      </c>
      <c r="W52" s="24">
        <f>BRPL_EOD!W52-BRPL_ISGS_exbus!W52</f>
        <v>7.1339865711728123E-3</v>
      </c>
      <c r="X52" s="24">
        <f>BRPL_EOD!X52-BRPL_ISGS_exbus!X52</f>
        <v>-5.3097008913880472E-3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-9.6676414653984466E-4</v>
      </c>
      <c r="L53" s="24">
        <f>BRPL_EOD!L53-BRPL_ISGS_exbus!L53</f>
        <v>-4.369564529849157E-5</v>
      </c>
      <c r="M53" s="24">
        <f>BRPL_EOD!M53-BRPL_ISGS_exbus!M53</f>
        <v>5.5456187894975528E-4</v>
      </c>
      <c r="N53" s="24">
        <f>BRPL_EOD!N53-BRPL_ISGS_exbus!N53</f>
        <v>-3.1294854881309675E-3</v>
      </c>
      <c r="O53" s="24">
        <f>BRPL_EOD!O53-BRPL_ISGS_exbus!O53</f>
        <v>1.4470655241964892E-3</v>
      </c>
      <c r="P53" s="24">
        <f>BRPL_EOD!P53-BRPL_ISGS_exbus!P53</f>
        <v>-1.5315973391949456E-4</v>
      </c>
      <c r="Q53" s="24">
        <f>BRPL_EOD!Q53-BRPL_ISGS_exbus!Q53</f>
        <v>5.4066178194602799E-3</v>
      </c>
      <c r="R53" s="24">
        <f>BRPL_EOD!R53-BRPL_ISGS_exbus!R53</f>
        <v>-1.1374716066487878E-3</v>
      </c>
      <c r="S53" s="24">
        <f>BRPL_EOD!S53-BRPL_ISGS_exbus!S53</f>
        <v>-8.4011643090331489E-4</v>
      </c>
      <c r="T53" s="24">
        <f>BRPL_EOD!T53-BRPL_ISGS_exbus!T53</f>
        <v>0</v>
      </c>
      <c r="U53" s="24">
        <f>BRPL_EOD!U53-BRPL_ISGS_exbus!U53</f>
        <v>2.9634695244595832E-4</v>
      </c>
      <c r="V53" s="24">
        <f>BRPL_EOD!V53-BRPL_ISGS_exbus!V53</f>
        <v>-1.5760861650484514E-3</v>
      </c>
      <c r="W53" s="24">
        <f>BRPL_EOD!W53-BRPL_ISGS_exbus!W53</f>
        <v>7.1339865711728123E-3</v>
      </c>
      <c r="X53" s="24">
        <f>BRPL_EOD!X53-BRPL_ISGS_exbus!X53</f>
        <v>-5.3097008913880472E-3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-9.6676414653984466E-4</v>
      </c>
      <c r="L54" s="24">
        <f>BRPL_EOD!L54-BRPL_ISGS_exbus!L54</f>
        <v>-5.1540584899090192E-5</v>
      </c>
      <c r="M54" s="24">
        <f>BRPL_EOD!M54-BRPL_ISGS_exbus!M54</f>
        <v>5.5456187894975528E-4</v>
      </c>
      <c r="N54" s="24">
        <f>BRPL_EOD!N54-BRPL_ISGS_exbus!N54</f>
        <v>-3.1294854881309675E-3</v>
      </c>
      <c r="O54" s="24">
        <f>BRPL_EOD!O54-BRPL_ISGS_exbus!O54</f>
        <v>1.4470655241964892E-3</v>
      </c>
      <c r="P54" s="24">
        <f>BRPL_EOD!P54-BRPL_ISGS_exbus!P54</f>
        <v>-1.5315973391949456E-4</v>
      </c>
      <c r="Q54" s="24">
        <f>BRPL_EOD!Q54-BRPL_ISGS_exbus!Q54</f>
        <v>5.4066178194602799E-3</v>
      </c>
      <c r="R54" s="24">
        <f>BRPL_EOD!R54-BRPL_ISGS_exbus!R54</f>
        <v>-1.1374716066487878E-3</v>
      </c>
      <c r="S54" s="24">
        <f>BRPL_EOD!S54-BRPL_ISGS_exbus!S54</f>
        <v>-8.4011643090331489E-4</v>
      </c>
      <c r="T54" s="24">
        <f>BRPL_EOD!T54-BRPL_ISGS_exbus!T54</f>
        <v>0</v>
      </c>
      <c r="U54" s="24">
        <f>BRPL_EOD!U54-BRPL_ISGS_exbus!U54</f>
        <v>2.9634695244595832E-4</v>
      </c>
      <c r="V54" s="24">
        <f>BRPL_EOD!V54-BRPL_ISGS_exbus!V54</f>
        <v>-1.5760861650484514E-3</v>
      </c>
      <c r="W54" s="24">
        <f>BRPL_EOD!W54-BRPL_ISGS_exbus!W54</f>
        <v>7.1339865711728123E-3</v>
      </c>
      <c r="X54" s="24">
        <f>BRPL_EOD!X54-BRPL_ISGS_exbus!X54</f>
        <v>-5.3097008913880472E-3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-9.6676414653984466E-4</v>
      </c>
      <c r="L55" s="24">
        <f>BRPL_EOD!L55-BRPL_ISGS_exbus!L55</f>
        <v>6.8416051142161649E-5</v>
      </c>
      <c r="M55" s="24">
        <f>BRPL_EOD!M55-BRPL_ISGS_exbus!M55</f>
        <v>5.5456187894975528E-4</v>
      </c>
      <c r="N55" s="24">
        <f>BRPL_EOD!N55-BRPL_ISGS_exbus!N55</f>
        <v>-3.1294854881309675E-3</v>
      </c>
      <c r="O55" s="24">
        <f>BRPL_EOD!O55-BRPL_ISGS_exbus!O55</f>
        <v>1.4470655241964892E-3</v>
      </c>
      <c r="P55" s="24">
        <f>BRPL_EOD!P55-BRPL_ISGS_exbus!P55</f>
        <v>-1.5315973391949456E-4</v>
      </c>
      <c r="Q55" s="24">
        <f>BRPL_EOD!Q55-BRPL_ISGS_exbus!Q55</f>
        <v>5.4066178194602799E-3</v>
      </c>
      <c r="R55" s="24">
        <f>BRPL_EOD!R55-BRPL_ISGS_exbus!R55</f>
        <v>3.4826482042404905E-3</v>
      </c>
      <c r="S55" s="24">
        <f>BRPL_EOD!S55-BRPL_ISGS_exbus!S55</f>
        <v>-1.9399727047151316E-3</v>
      </c>
      <c r="T55" s="24">
        <f>BRPL_EOD!T55-BRPL_ISGS_exbus!T55</f>
        <v>0</v>
      </c>
      <c r="U55" s="24">
        <f>BRPL_EOD!U55-BRPL_ISGS_exbus!U55</f>
        <v>2.9634695244595832E-4</v>
      </c>
      <c r="V55" s="24">
        <f>BRPL_EOD!V55-BRPL_ISGS_exbus!V55</f>
        <v>-8.9938313912796275E-5</v>
      </c>
      <c r="W55" s="24">
        <f>BRPL_EOD!W55-BRPL_ISGS_exbus!W55</f>
        <v>4.0199806639051872E-5</v>
      </c>
      <c r="X55" s="24">
        <f>BRPL_EOD!X55-BRPL_ISGS_exbus!X55</f>
        <v>-1.4262895513610374E-3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-9.6676414653984466E-4</v>
      </c>
      <c r="L56" s="24">
        <f>BRPL_EOD!L56-BRPL_ISGS_exbus!L56</f>
        <v>6.8416051142161649E-5</v>
      </c>
      <c r="M56" s="24">
        <f>BRPL_EOD!M56-BRPL_ISGS_exbus!M56</f>
        <v>5.5456187894975528E-4</v>
      </c>
      <c r="N56" s="24">
        <f>BRPL_EOD!N56-BRPL_ISGS_exbus!N56</f>
        <v>-3.1294854881309675E-3</v>
      </c>
      <c r="O56" s="24">
        <f>BRPL_EOD!O56-BRPL_ISGS_exbus!O56</f>
        <v>1.4470655241964892E-3</v>
      </c>
      <c r="P56" s="24">
        <f>BRPL_EOD!P56-BRPL_ISGS_exbus!P56</f>
        <v>-1.5315973391949456E-4</v>
      </c>
      <c r="Q56" s="24">
        <f>BRPL_EOD!Q56-BRPL_ISGS_exbus!Q56</f>
        <v>5.4066178194602799E-3</v>
      </c>
      <c r="R56" s="24">
        <f>BRPL_EOD!R56-BRPL_ISGS_exbus!R56</f>
        <v>3.4826482042404905E-3</v>
      </c>
      <c r="S56" s="24">
        <f>BRPL_EOD!S56-BRPL_ISGS_exbus!S56</f>
        <v>2.051495754408883E-3</v>
      </c>
      <c r="T56" s="24">
        <f>BRPL_EOD!T56-BRPL_ISGS_exbus!T56</f>
        <v>0</v>
      </c>
      <c r="U56" s="24">
        <f>BRPL_EOD!U56-BRPL_ISGS_exbus!U56</f>
        <v>2.9634695244595832E-4</v>
      </c>
      <c r="V56" s="24">
        <f>BRPL_EOD!V56-BRPL_ISGS_exbus!V56</f>
        <v>-1.5670237762233086E-3</v>
      </c>
      <c r="W56" s="24">
        <f>BRPL_EOD!W56-BRPL_ISGS_exbus!W56</f>
        <v>4.0199806639051872E-5</v>
      </c>
      <c r="X56" s="24">
        <f>BRPL_EOD!X56-BRPL_ISGS_exbus!X56</f>
        <v>-1.4262895513610374E-3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-9.6676414653984466E-4</v>
      </c>
      <c r="L57" s="24">
        <f>BRPL_EOD!L57-BRPL_ISGS_exbus!L57</f>
        <v>6.8416051142161649E-5</v>
      </c>
      <c r="M57" s="24">
        <f>BRPL_EOD!M57-BRPL_ISGS_exbus!M57</f>
        <v>5.5456187894975528E-4</v>
      </c>
      <c r="N57" s="24">
        <f>BRPL_EOD!N57-BRPL_ISGS_exbus!N57</f>
        <v>-3.1294854881309675E-3</v>
      </c>
      <c r="O57" s="24">
        <f>BRPL_EOD!O57-BRPL_ISGS_exbus!O57</f>
        <v>1.4470655241964892E-3</v>
      </c>
      <c r="P57" s="24">
        <f>BRPL_EOD!P57-BRPL_ISGS_exbus!P57</f>
        <v>-1.5315973391949456E-4</v>
      </c>
      <c r="Q57" s="24">
        <f>BRPL_EOD!Q57-BRPL_ISGS_exbus!Q57</f>
        <v>5.4066178194602799E-3</v>
      </c>
      <c r="R57" s="24">
        <f>BRPL_EOD!R57-BRPL_ISGS_exbus!R57</f>
        <v>3.4826482042404905E-3</v>
      </c>
      <c r="S57" s="24">
        <f>BRPL_EOD!S57-BRPL_ISGS_exbus!S57</f>
        <v>2.051495754408883E-3</v>
      </c>
      <c r="T57" s="24">
        <f>BRPL_EOD!T57-BRPL_ISGS_exbus!T57</f>
        <v>0</v>
      </c>
      <c r="U57" s="24">
        <f>BRPL_EOD!U57-BRPL_ISGS_exbus!U57</f>
        <v>2.9634695244595832E-4</v>
      </c>
      <c r="V57" s="24">
        <f>BRPL_EOD!V57-BRPL_ISGS_exbus!V57</f>
        <v>-1.5670237762233086E-3</v>
      </c>
      <c r="W57" s="24">
        <f>BRPL_EOD!W57-BRPL_ISGS_exbus!W57</f>
        <v>4.0199806639051872E-5</v>
      </c>
      <c r="X57" s="24">
        <f>BRPL_EOD!X57-BRPL_ISGS_exbus!X57</f>
        <v>-1.4262895513610374E-3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-9.6676414653984466E-4</v>
      </c>
      <c r="L58" s="24">
        <f>BRPL_EOD!L58-BRPL_ISGS_exbus!L58</f>
        <v>6.8416051142161649E-5</v>
      </c>
      <c r="M58" s="24">
        <f>BRPL_EOD!M58-BRPL_ISGS_exbus!M58</f>
        <v>5.5456187894975528E-4</v>
      </c>
      <c r="N58" s="24">
        <f>BRPL_EOD!N58-BRPL_ISGS_exbus!N58</f>
        <v>-3.1294854881309675E-3</v>
      </c>
      <c r="O58" s="24">
        <f>BRPL_EOD!O58-BRPL_ISGS_exbus!O58</f>
        <v>1.4470655241964892E-3</v>
      </c>
      <c r="P58" s="24">
        <f>BRPL_EOD!P58-BRPL_ISGS_exbus!P58</f>
        <v>-1.5315973391949456E-4</v>
      </c>
      <c r="Q58" s="24">
        <f>BRPL_EOD!Q58-BRPL_ISGS_exbus!Q58</f>
        <v>5.4066178194602799E-3</v>
      </c>
      <c r="R58" s="24">
        <f>BRPL_EOD!R58-BRPL_ISGS_exbus!R58</f>
        <v>3.4826482042404905E-3</v>
      </c>
      <c r="S58" s="24">
        <f>BRPL_EOD!S58-BRPL_ISGS_exbus!S58</f>
        <v>2.051495754408883E-3</v>
      </c>
      <c r="T58" s="24">
        <f>BRPL_EOD!T58-BRPL_ISGS_exbus!T58</f>
        <v>0</v>
      </c>
      <c r="U58" s="24">
        <f>BRPL_EOD!U58-BRPL_ISGS_exbus!U58</f>
        <v>2.9634695244595832E-4</v>
      </c>
      <c r="V58" s="24">
        <f>BRPL_EOD!V58-BRPL_ISGS_exbus!V58</f>
        <v>-1.5670237762233086E-3</v>
      </c>
      <c r="W58" s="24">
        <f>BRPL_EOD!W58-BRPL_ISGS_exbus!W58</f>
        <v>4.0199806639051872E-5</v>
      </c>
      <c r="X58" s="24">
        <f>BRPL_EOD!X58-BRPL_ISGS_exbus!X58</f>
        <v>-1.4262895513610374E-3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-9.6676414653984466E-4</v>
      </c>
      <c r="L59" s="24">
        <f>BRPL_EOD!L59-BRPL_ISGS_exbus!L59</f>
        <v>6.8416051142161649E-5</v>
      </c>
      <c r="M59" s="24">
        <f>BRPL_EOD!M59-BRPL_ISGS_exbus!M59</f>
        <v>5.5456187894975528E-4</v>
      </c>
      <c r="N59" s="24">
        <f>BRPL_EOD!N59-BRPL_ISGS_exbus!N59</f>
        <v>-3.1294854881309675E-3</v>
      </c>
      <c r="O59" s="24">
        <f>BRPL_EOD!O59-BRPL_ISGS_exbus!O59</f>
        <v>1.4470655241964892E-3</v>
      </c>
      <c r="P59" s="24">
        <f>BRPL_EOD!P59-BRPL_ISGS_exbus!P59</f>
        <v>-1.5315973391949456E-4</v>
      </c>
      <c r="Q59" s="24">
        <f>BRPL_EOD!Q59-BRPL_ISGS_exbus!Q59</f>
        <v>5.4066178194602799E-3</v>
      </c>
      <c r="R59" s="24">
        <f>BRPL_EOD!R59-BRPL_ISGS_exbus!R59</f>
        <v>-8.7999999999865963E-4</v>
      </c>
      <c r="S59" s="24">
        <f>BRPL_EOD!S59-BRPL_ISGS_exbus!S59</f>
        <v>-1.3552278820316843E-4</v>
      </c>
      <c r="T59" s="24">
        <f>BRPL_EOD!T59-BRPL_ISGS_exbus!T59</f>
        <v>0</v>
      </c>
      <c r="U59" s="24">
        <f>BRPL_EOD!U59-BRPL_ISGS_exbus!U59</f>
        <v>2.9634695244595832E-4</v>
      </c>
      <c r="V59" s="24">
        <f>BRPL_EOD!V59-BRPL_ISGS_exbus!V59</f>
        <v>-1.5670237762233086E-3</v>
      </c>
      <c r="W59" s="24">
        <f>BRPL_EOD!W59-BRPL_ISGS_exbus!W59</f>
        <v>4.0199806639051872E-5</v>
      </c>
      <c r="X59" s="24">
        <f>BRPL_EOD!X59-BRPL_ISGS_exbus!X59</f>
        <v>-1.4262895513610374E-3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-9.6676414653984466E-4</v>
      </c>
      <c r="L60" s="24">
        <f>BRPL_EOD!L60-BRPL_ISGS_exbus!L60</f>
        <v>6.8416051142161649E-5</v>
      </c>
      <c r="M60" s="24">
        <f>BRPL_EOD!M60-BRPL_ISGS_exbus!M60</f>
        <v>5.5456187894975528E-4</v>
      </c>
      <c r="N60" s="24">
        <f>BRPL_EOD!N60-BRPL_ISGS_exbus!N60</f>
        <v>-3.1294854881309675E-3</v>
      </c>
      <c r="O60" s="24">
        <f>BRPL_EOD!O60-BRPL_ISGS_exbus!O60</f>
        <v>1.4470655241964892E-3</v>
      </c>
      <c r="P60" s="24">
        <f>BRPL_EOD!P60-BRPL_ISGS_exbus!P60</f>
        <v>-1.5315973391949456E-4</v>
      </c>
      <c r="Q60" s="24">
        <f>BRPL_EOD!Q60-BRPL_ISGS_exbus!Q60</f>
        <v>5.4066178194602799E-3</v>
      </c>
      <c r="R60" s="24">
        <f>BRPL_EOD!R60-BRPL_ISGS_exbus!R60</f>
        <v>2.6651520000005036E-3</v>
      </c>
      <c r="S60" s="24">
        <f>BRPL_EOD!S60-BRPL_ISGS_exbus!S60</f>
        <v>-1.3552278820316843E-4</v>
      </c>
      <c r="T60" s="24">
        <f>BRPL_EOD!T60-BRPL_ISGS_exbus!T60</f>
        <v>0</v>
      </c>
      <c r="U60" s="24">
        <f>BRPL_EOD!U60-BRPL_ISGS_exbus!U60</f>
        <v>2.9634695244595832E-4</v>
      </c>
      <c r="V60" s="24">
        <f>BRPL_EOD!V60-BRPL_ISGS_exbus!V60</f>
        <v>-1.5670237762233086E-3</v>
      </c>
      <c r="W60" s="24">
        <f>BRPL_EOD!W60-BRPL_ISGS_exbus!W60</f>
        <v>4.0199806639051872E-5</v>
      </c>
      <c r="X60" s="24">
        <f>BRPL_EOD!X60-BRPL_ISGS_exbus!X60</f>
        <v>-1.4262895513610374E-3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-9.6676414653984466E-4</v>
      </c>
      <c r="L61" s="24">
        <f>BRPL_EOD!L61-BRPL_ISGS_exbus!L61</f>
        <v>6.8416051142161649E-5</v>
      </c>
      <c r="M61" s="24">
        <f>BRPL_EOD!M61-BRPL_ISGS_exbus!M61</f>
        <v>5.5456187894975528E-4</v>
      </c>
      <c r="N61" s="24">
        <f>BRPL_EOD!N61-BRPL_ISGS_exbus!N61</f>
        <v>-3.1294854881309675E-3</v>
      </c>
      <c r="O61" s="24">
        <f>BRPL_EOD!O61-BRPL_ISGS_exbus!O61</f>
        <v>1.4470655241964892E-3</v>
      </c>
      <c r="P61" s="24">
        <f>BRPL_EOD!P61-BRPL_ISGS_exbus!P61</f>
        <v>-1.5315973391949456E-4</v>
      </c>
      <c r="Q61" s="24">
        <f>BRPL_EOD!Q61-BRPL_ISGS_exbus!Q61</f>
        <v>5.4066178194602799E-3</v>
      </c>
      <c r="R61" s="24">
        <f>BRPL_EOD!R61-BRPL_ISGS_exbus!R61</f>
        <v>-1.1374716066487878E-3</v>
      </c>
      <c r="S61" s="24">
        <f>BRPL_EOD!S61-BRPL_ISGS_exbus!S61</f>
        <v>-1.3552278820316843E-4</v>
      </c>
      <c r="T61" s="24">
        <f>BRPL_EOD!T61-BRPL_ISGS_exbus!T61</f>
        <v>0</v>
      </c>
      <c r="U61" s="24">
        <f>BRPL_EOD!U61-BRPL_ISGS_exbus!U61</f>
        <v>2.9634695244595832E-4</v>
      </c>
      <c r="V61" s="24">
        <f>BRPL_EOD!V61-BRPL_ISGS_exbus!V61</f>
        <v>-1.5670237762233086E-3</v>
      </c>
      <c r="W61" s="24">
        <f>BRPL_EOD!W61-BRPL_ISGS_exbus!W61</f>
        <v>4.0199806639051872E-5</v>
      </c>
      <c r="X61" s="24">
        <f>BRPL_EOD!X61-BRPL_ISGS_exbus!X61</f>
        <v>-1.4262895513610374E-3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-9.6676414653984466E-4</v>
      </c>
      <c r="L62" s="24">
        <f>BRPL_EOD!L62-BRPL_ISGS_exbus!L62</f>
        <v>6.8416051142161649E-5</v>
      </c>
      <c r="M62" s="24">
        <f>BRPL_EOD!M62-BRPL_ISGS_exbus!M62</f>
        <v>5.5456187894975528E-4</v>
      </c>
      <c r="N62" s="24">
        <f>BRPL_EOD!N62-BRPL_ISGS_exbus!N62</f>
        <v>-3.1294854881309675E-3</v>
      </c>
      <c r="O62" s="24">
        <f>BRPL_EOD!O62-BRPL_ISGS_exbus!O62</f>
        <v>1.4470655241964892E-3</v>
      </c>
      <c r="P62" s="24">
        <f>BRPL_EOD!P62-BRPL_ISGS_exbus!P62</f>
        <v>-1.5315973391949456E-4</v>
      </c>
      <c r="Q62" s="24">
        <f>BRPL_EOD!Q62-BRPL_ISGS_exbus!Q62</f>
        <v>5.4066178194602799E-3</v>
      </c>
      <c r="R62" s="24">
        <f>BRPL_EOD!R62-BRPL_ISGS_exbus!R62</f>
        <v>-1.1374716066487878E-3</v>
      </c>
      <c r="S62" s="24">
        <f>BRPL_EOD!S62-BRPL_ISGS_exbus!S62</f>
        <v>-1.3552278820316843E-4</v>
      </c>
      <c r="T62" s="24">
        <f>BRPL_EOD!T62-BRPL_ISGS_exbus!T62</f>
        <v>0</v>
      </c>
      <c r="U62" s="24">
        <f>BRPL_EOD!U62-BRPL_ISGS_exbus!U62</f>
        <v>2.9634695244595832E-4</v>
      </c>
      <c r="V62" s="24">
        <f>BRPL_EOD!V62-BRPL_ISGS_exbus!V62</f>
        <v>-1.5670237762233086E-3</v>
      </c>
      <c r="W62" s="24">
        <f>BRPL_EOD!W62-BRPL_ISGS_exbus!W62</f>
        <v>4.0199806639051872E-5</v>
      </c>
      <c r="X62" s="24">
        <f>BRPL_EOD!X62-BRPL_ISGS_exbus!X62</f>
        <v>-1.4262895513610374E-3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-9.6676414653984466E-4</v>
      </c>
      <c r="L63" s="24">
        <f>BRPL_EOD!L63-BRPL_ISGS_exbus!L63</f>
        <v>6.8416051142161649E-5</v>
      </c>
      <c r="M63" s="24">
        <f>BRPL_EOD!M63-BRPL_ISGS_exbus!M63</f>
        <v>5.5456187894975528E-4</v>
      </c>
      <c r="N63" s="24">
        <f>BRPL_EOD!N63-BRPL_ISGS_exbus!N63</f>
        <v>-3.1294854881309675E-3</v>
      </c>
      <c r="O63" s="24">
        <f>BRPL_EOD!O63-BRPL_ISGS_exbus!O63</f>
        <v>1.4470655241964892E-3</v>
      </c>
      <c r="P63" s="24">
        <f>BRPL_EOD!P63-BRPL_ISGS_exbus!P63</f>
        <v>-1.5315973391949456E-4</v>
      </c>
      <c r="Q63" s="24">
        <f>BRPL_EOD!Q63-BRPL_ISGS_exbus!Q63</f>
        <v>5.4066178194602799E-3</v>
      </c>
      <c r="R63" s="24">
        <f>BRPL_EOD!R63-BRPL_ISGS_exbus!R63</f>
        <v>-1.1374716066487878E-3</v>
      </c>
      <c r="S63" s="24">
        <f>BRPL_EOD!S63-BRPL_ISGS_exbus!S63</f>
        <v>-1.3552278820316843E-4</v>
      </c>
      <c r="T63" s="24">
        <f>BRPL_EOD!T63-BRPL_ISGS_exbus!T63</f>
        <v>0</v>
      </c>
      <c r="U63" s="24">
        <f>BRPL_EOD!U63-BRPL_ISGS_exbus!U63</f>
        <v>2.9634695244595832E-4</v>
      </c>
      <c r="V63" s="24">
        <f>BRPL_EOD!V63-BRPL_ISGS_exbus!V63</f>
        <v>-1.5760861650484514E-3</v>
      </c>
      <c r="W63" s="24">
        <f>BRPL_EOD!W63-BRPL_ISGS_exbus!W63</f>
        <v>3.4353441682597463E-3</v>
      </c>
      <c r="X63" s="24">
        <f>BRPL_EOD!X63-BRPL_ISGS_exbus!X63</f>
        <v>-1.4262895513610374E-3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-9.6676414653984466E-4</v>
      </c>
      <c r="L64" s="24">
        <f>BRPL_EOD!L64-BRPL_ISGS_exbus!L64</f>
        <v>6.8416051142161649E-5</v>
      </c>
      <c r="M64" s="24">
        <f>BRPL_EOD!M64-BRPL_ISGS_exbus!M64</f>
        <v>5.5456187894975528E-4</v>
      </c>
      <c r="N64" s="24">
        <f>BRPL_EOD!N64-BRPL_ISGS_exbus!N64</f>
        <v>-3.1294854881309675E-3</v>
      </c>
      <c r="O64" s="24">
        <f>BRPL_EOD!O64-BRPL_ISGS_exbus!O64</f>
        <v>1.4470655241964892E-3</v>
      </c>
      <c r="P64" s="24">
        <f>BRPL_EOD!P64-BRPL_ISGS_exbus!P64</f>
        <v>-1.5315973391949456E-4</v>
      </c>
      <c r="Q64" s="24">
        <f>BRPL_EOD!Q64-BRPL_ISGS_exbus!Q64</f>
        <v>5.4066178194602799E-3</v>
      </c>
      <c r="R64" s="24">
        <f>BRPL_EOD!R64-BRPL_ISGS_exbus!R64</f>
        <v>-1.1374716066487878E-3</v>
      </c>
      <c r="S64" s="24">
        <f>BRPL_EOD!S64-BRPL_ISGS_exbus!S64</f>
        <v>-1.3552278820316843E-4</v>
      </c>
      <c r="T64" s="24">
        <f>BRPL_EOD!T64-BRPL_ISGS_exbus!T64</f>
        <v>0</v>
      </c>
      <c r="U64" s="24">
        <f>BRPL_EOD!U64-BRPL_ISGS_exbus!U64</f>
        <v>2.9634695244595832E-4</v>
      </c>
      <c r="V64" s="24">
        <f>BRPL_EOD!V64-BRPL_ISGS_exbus!V64</f>
        <v>-1.5760861650484514E-3</v>
      </c>
      <c r="W64" s="24">
        <f>BRPL_EOD!W64-BRPL_ISGS_exbus!W64</f>
        <v>3.4353441682597463E-3</v>
      </c>
      <c r="X64" s="24">
        <f>BRPL_EOD!X64-BRPL_ISGS_exbus!X64</f>
        <v>-1.4262895513610374E-3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-9.6676414653984466E-4</v>
      </c>
      <c r="L65" s="24">
        <f>BRPL_EOD!L65-BRPL_ISGS_exbus!L65</f>
        <v>6.8416051142161649E-5</v>
      </c>
      <c r="M65" s="24">
        <f>BRPL_EOD!M65-BRPL_ISGS_exbus!M65</f>
        <v>5.5456187894975528E-4</v>
      </c>
      <c r="N65" s="24">
        <f>BRPL_EOD!N65-BRPL_ISGS_exbus!N65</f>
        <v>-3.1294854881309675E-3</v>
      </c>
      <c r="O65" s="24">
        <f>BRPL_EOD!O65-BRPL_ISGS_exbus!O65</f>
        <v>1.4470655241964892E-3</v>
      </c>
      <c r="P65" s="24">
        <f>BRPL_EOD!P65-BRPL_ISGS_exbus!P65</f>
        <v>-1.5315973391949456E-4</v>
      </c>
      <c r="Q65" s="24">
        <f>BRPL_EOD!Q65-BRPL_ISGS_exbus!Q65</f>
        <v>5.4066178194602799E-3</v>
      </c>
      <c r="R65" s="24">
        <f>BRPL_EOD!R65-BRPL_ISGS_exbus!R65</f>
        <v>-1.1374716066487878E-3</v>
      </c>
      <c r="S65" s="24">
        <f>BRPL_EOD!S65-BRPL_ISGS_exbus!S65</f>
        <v>-1.3552278820316843E-4</v>
      </c>
      <c r="T65" s="24">
        <f>BRPL_EOD!T65-BRPL_ISGS_exbus!T65</f>
        <v>0</v>
      </c>
      <c r="U65" s="24">
        <f>BRPL_EOD!U65-BRPL_ISGS_exbus!U65</f>
        <v>2.9634695244595832E-4</v>
      </c>
      <c r="V65" s="24">
        <f>BRPL_EOD!V65-BRPL_ISGS_exbus!V65</f>
        <v>-1.5760861650484514E-3</v>
      </c>
      <c r="W65" s="24">
        <f>BRPL_EOD!W65-BRPL_ISGS_exbus!W65</f>
        <v>3.4353441682597463E-3</v>
      </c>
      <c r="X65" s="24">
        <f>BRPL_EOD!X65-BRPL_ISGS_exbus!X65</f>
        <v>-1.4262895513610374E-3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-9.6676414653984466E-4</v>
      </c>
      <c r="L66" s="24">
        <f>BRPL_EOD!L66-BRPL_ISGS_exbus!L66</f>
        <v>-1.4767992761122173E-5</v>
      </c>
      <c r="M66" s="24">
        <f>BRPL_EOD!M66-BRPL_ISGS_exbus!M66</f>
        <v>5.5456187894975528E-4</v>
      </c>
      <c r="N66" s="24">
        <f>BRPL_EOD!N66-BRPL_ISGS_exbus!N66</f>
        <v>-3.1294854881309675E-3</v>
      </c>
      <c r="O66" s="24">
        <f>BRPL_EOD!O66-BRPL_ISGS_exbus!O66</f>
        <v>1.4470655241964892E-3</v>
      </c>
      <c r="P66" s="24">
        <f>BRPL_EOD!P66-BRPL_ISGS_exbus!P66</f>
        <v>-1.5315973391949456E-4</v>
      </c>
      <c r="Q66" s="24">
        <f>BRPL_EOD!Q66-BRPL_ISGS_exbus!Q66</f>
        <v>5.4066178194602799E-3</v>
      </c>
      <c r="R66" s="24">
        <f>BRPL_EOD!R66-BRPL_ISGS_exbus!R66</f>
        <v>-1.1374716066487878E-3</v>
      </c>
      <c r="S66" s="24">
        <f>BRPL_EOD!S66-BRPL_ISGS_exbus!S66</f>
        <v>-8.4011643090331489E-4</v>
      </c>
      <c r="T66" s="24">
        <f>BRPL_EOD!T66-BRPL_ISGS_exbus!T66</f>
        <v>0</v>
      </c>
      <c r="U66" s="24">
        <f>BRPL_EOD!U66-BRPL_ISGS_exbus!U66</f>
        <v>2.9634695244595832E-4</v>
      </c>
      <c r="V66" s="24">
        <f>BRPL_EOD!V66-BRPL_ISGS_exbus!V66</f>
        <v>-1.5760861650484514E-3</v>
      </c>
      <c r="W66" s="24">
        <f>BRPL_EOD!W66-BRPL_ISGS_exbus!W66</f>
        <v>3.4353441682597463E-3</v>
      </c>
      <c r="X66" s="24">
        <f>BRPL_EOD!X66-BRPL_ISGS_exbus!X66</f>
        <v>-1.4262895513610374E-3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-9.6676414653984466E-4</v>
      </c>
      <c r="L67" s="24">
        <f>BRPL_EOD!L67-BRPL_ISGS_exbus!L67</f>
        <v>4.8323519541426663E-5</v>
      </c>
      <c r="M67" s="24">
        <f>BRPL_EOD!M67-BRPL_ISGS_exbus!M67</f>
        <v>5.5456187894975528E-4</v>
      </c>
      <c r="N67" s="24">
        <f>BRPL_EOD!N67-BRPL_ISGS_exbus!N67</f>
        <v>-3.1294854881309675E-3</v>
      </c>
      <c r="O67" s="24">
        <f>BRPL_EOD!O67-BRPL_ISGS_exbus!O67</f>
        <v>1.4470655241964892E-3</v>
      </c>
      <c r="P67" s="24">
        <f>BRPL_EOD!P67-BRPL_ISGS_exbus!P67</f>
        <v>-1.5315973391949456E-4</v>
      </c>
      <c r="Q67" s="24">
        <f>BRPL_EOD!Q67-BRPL_ISGS_exbus!Q67</f>
        <v>5.4066178194602799E-3</v>
      </c>
      <c r="R67" s="24">
        <f>BRPL_EOD!R67-BRPL_ISGS_exbus!R67</f>
        <v>-1.1374716066487878E-3</v>
      </c>
      <c r="S67" s="24">
        <f>BRPL_EOD!S67-BRPL_ISGS_exbus!S67</f>
        <v>-8.4011643090331489E-4</v>
      </c>
      <c r="T67" s="24">
        <f>BRPL_EOD!T67-BRPL_ISGS_exbus!T67</f>
        <v>0</v>
      </c>
      <c r="U67" s="24">
        <f>BRPL_EOD!U67-BRPL_ISGS_exbus!U67</f>
        <v>2.9634695244595832E-4</v>
      </c>
      <c r="V67" s="24">
        <f>BRPL_EOD!V67-BRPL_ISGS_exbus!V67</f>
        <v>-1.5760861650484514E-3</v>
      </c>
      <c r="W67" s="24">
        <f>BRPL_EOD!W67-BRPL_ISGS_exbus!W67</f>
        <v>3.4353441682597463E-3</v>
      </c>
      <c r="X67" s="24">
        <f>BRPL_EOD!X67-BRPL_ISGS_exbus!X67</f>
        <v>-1.4262895513610374E-3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-9.6676414653984466E-4</v>
      </c>
      <c r="L68" s="24">
        <f>BRPL_EOD!L68-BRPL_ISGS_exbus!L68</f>
        <v>4.8323519541426663E-5</v>
      </c>
      <c r="M68" s="24">
        <f>BRPL_EOD!M68-BRPL_ISGS_exbus!M68</f>
        <v>5.5456187894975528E-4</v>
      </c>
      <c r="N68" s="24">
        <f>BRPL_EOD!N68-BRPL_ISGS_exbus!N68</f>
        <v>-3.1294854881309675E-3</v>
      </c>
      <c r="O68" s="24">
        <f>BRPL_EOD!O68-BRPL_ISGS_exbus!O68</f>
        <v>1.4470655241964892E-3</v>
      </c>
      <c r="P68" s="24">
        <f>BRPL_EOD!P68-BRPL_ISGS_exbus!P68</f>
        <v>-1.5315973391949456E-4</v>
      </c>
      <c r="Q68" s="24">
        <f>BRPL_EOD!Q68-BRPL_ISGS_exbus!Q68</f>
        <v>5.4066178194602799E-3</v>
      </c>
      <c r="R68" s="24">
        <f>BRPL_EOD!R68-BRPL_ISGS_exbus!R68</f>
        <v>-1.1374716066487878E-3</v>
      </c>
      <c r="S68" s="24">
        <f>BRPL_EOD!S68-BRPL_ISGS_exbus!S68</f>
        <v>-8.4011643090331489E-4</v>
      </c>
      <c r="T68" s="24">
        <f>BRPL_EOD!T68-BRPL_ISGS_exbus!T68</f>
        <v>0</v>
      </c>
      <c r="U68" s="24">
        <f>BRPL_EOD!U68-BRPL_ISGS_exbus!U68</f>
        <v>2.9634695244595832E-4</v>
      </c>
      <c r="V68" s="24">
        <f>BRPL_EOD!V68-BRPL_ISGS_exbus!V68</f>
        <v>-1.5760861650484514E-3</v>
      </c>
      <c r="W68" s="24">
        <f>BRPL_EOD!W68-BRPL_ISGS_exbus!W68</f>
        <v>7.1339865711728123E-3</v>
      </c>
      <c r="X68" s="24">
        <f>BRPL_EOD!X68-BRPL_ISGS_exbus!X68</f>
        <v>-5.3097008913880472E-3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-9.6676414653984466E-4</v>
      </c>
      <c r="L69" s="24">
        <f>BRPL_EOD!L69-BRPL_ISGS_exbus!L69</f>
        <v>-7.5407225078372164E-5</v>
      </c>
      <c r="M69" s="24">
        <f>BRPL_EOD!M69-BRPL_ISGS_exbus!M69</f>
        <v>5.5456187894975528E-4</v>
      </c>
      <c r="N69" s="24">
        <f>BRPL_EOD!N69-BRPL_ISGS_exbus!N69</f>
        <v>-3.1294854881309675E-3</v>
      </c>
      <c r="O69" s="24">
        <f>BRPL_EOD!O69-BRPL_ISGS_exbus!O69</f>
        <v>1.4470655241964892E-3</v>
      </c>
      <c r="P69" s="24">
        <f>BRPL_EOD!P69-BRPL_ISGS_exbus!P69</f>
        <v>-1.5315973391949456E-4</v>
      </c>
      <c r="Q69" s="24">
        <f>BRPL_EOD!Q69-BRPL_ISGS_exbus!Q69</f>
        <v>5.4066178194602799E-3</v>
      </c>
      <c r="R69" s="24">
        <f>BRPL_EOD!R69-BRPL_ISGS_exbus!R69</f>
        <v>-1.1374716066487878E-3</v>
      </c>
      <c r="S69" s="24">
        <f>BRPL_EOD!S69-BRPL_ISGS_exbus!S69</f>
        <v>-8.4011643090331489E-4</v>
      </c>
      <c r="T69" s="24">
        <f>BRPL_EOD!T69-BRPL_ISGS_exbus!T69</f>
        <v>0</v>
      </c>
      <c r="U69" s="24">
        <f>BRPL_EOD!U69-BRPL_ISGS_exbus!U69</f>
        <v>2.9634695244595832E-4</v>
      </c>
      <c r="V69" s="24">
        <f>BRPL_EOD!V69-BRPL_ISGS_exbus!V69</f>
        <v>-1.5760861650484514E-3</v>
      </c>
      <c r="W69" s="24">
        <f>BRPL_EOD!W69-BRPL_ISGS_exbus!W69</f>
        <v>7.1339865711728123E-3</v>
      </c>
      <c r="X69" s="24">
        <f>BRPL_EOD!X69-BRPL_ISGS_exbus!X69</f>
        <v>-5.3097008913880472E-3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-9.6676414653984466E-4</v>
      </c>
      <c r="L70" s="24">
        <f>BRPL_EOD!L70-BRPL_ISGS_exbus!L70</f>
        <v>8.2252868569554494E-5</v>
      </c>
      <c r="M70" s="24">
        <f>BRPL_EOD!M70-BRPL_ISGS_exbus!M70</f>
        <v>5.5456187894975528E-4</v>
      </c>
      <c r="N70" s="24">
        <f>BRPL_EOD!N70-BRPL_ISGS_exbus!N70</f>
        <v>-3.1294854881309675E-3</v>
      </c>
      <c r="O70" s="24">
        <f>BRPL_EOD!O70-BRPL_ISGS_exbus!O70</f>
        <v>1.4470655241964892E-3</v>
      </c>
      <c r="P70" s="24">
        <f>BRPL_EOD!P70-BRPL_ISGS_exbus!P70</f>
        <v>-1.5315973391949456E-4</v>
      </c>
      <c r="Q70" s="24">
        <f>BRPL_EOD!Q70-BRPL_ISGS_exbus!Q70</f>
        <v>1.393391393440524E-4</v>
      </c>
      <c r="R70" s="24">
        <f>BRPL_EOD!R70-BRPL_ISGS_exbus!R70</f>
        <v>1.1923647902872148E-2</v>
      </c>
      <c r="S70" s="24">
        <f>BRPL_EOD!S70-BRPL_ISGS_exbus!S70</f>
        <v>-2.1966526217234161E-3</v>
      </c>
      <c r="T70" s="24">
        <f>BRPL_EOD!T70-BRPL_ISGS_exbus!T70</f>
        <v>0</v>
      </c>
      <c r="U70" s="24">
        <f>BRPL_EOD!U70-BRPL_ISGS_exbus!U70</f>
        <v>2.9634695244595832E-4</v>
      </c>
      <c r="V70" s="24">
        <f>BRPL_EOD!V70-BRPL_ISGS_exbus!V70</f>
        <v>-2.0628812030079047E-3</v>
      </c>
      <c r="W70" s="24">
        <f>BRPL_EOD!W70-BRPL_ISGS_exbus!W70</f>
        <v>7.1339865711728123E-3</v>
      </c>
      <c r="X70" s="24">
        <f>BRPL_EOD!X70-BRPL_ISGS_exbus!X70</f>
        <v>-5.3097008913880472E-3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-1.8224549747856145E-3</v>
      </c>
      <c r="L71" s="24">
        <f>BRPL_EOD!L71-BRPL_ISGS_exbus!L71</f>
        <v>-8.4239347536652076E-5</v>
      </c>
      <c r="M71" s="24">
        <f>BRPL_EOD!M71-BRPL_ISGS_exbus!M71</f>
        <v>5.5456187894975528E-4</v>
      </c>
      <c r="N71" s="24">
        <f>BRPL_EOD!N71-BRPL_ISGS_exbus!N71</f>
        <v>-3.1294854881309675E-3</v>
      </c>
      <c r="O71" s="24">
        <f>BRPL_EOD!O71-BRPL_ISGS_exbus!O71</f>
        <v>1.4470655241964892E-3</v>
      </c>
      <c r="P71" s="24">
        <f>BRPL_EOD!P71-BRPL_ISGS_exbus!P71</f>
        <v>-1.5315973391949456E-4</v>
      </c>
      <c r="Q71" s="24">
        <f>BRPL_EOD!Q71-BRPL_ISGS_exbus!Q71</f>
        <v>-8.6316761904736694E-4</v>
      </c>
      <c r="R71" s="24">
        <f>BRPL_EOD!R71-BRPL_ISGS_exbus!R71</f>
        <v>2.3228816466556168E-3</v>
      </c>
      <c r="S71" s="24">
        <f>BRPL_EOD!S71-BRPL_ISGS_exbus!S71</f>
        <v>2.194189199842711E-3</v>
      </c>
      <c r="T71" s="24">
        <f>BRPL_EOD!T71-BRPL_ISGS_exbus!T71</f>
        <v>0</v>
      </c>
      <c r="U71" s="24">
        <f>BRPL_EOD!U71-BRPL_ISGS_exbus!U71</f>
        <v>2.9634695244595832E-4</v>
      </c>
      <c r="V71" s="24">
        <f>BRPL_EOD!V71-BRPL_ISGS_exbus!V71</f>
        <v>-2.0628812030079047E-3</v>
      </c>
      <c r="W71" s="24">
        <f>BRPL_EOD!W71-BRPL_ISGS_exbus!W71</f>
        <v>7.1339865711728123E-3</v>
      </c>
      <c r="X71" s="24">
        <f>BRPL_EOD!X71-BRPL_ISGS_exbus!X71</f>
        <v>-5.3097008913880472E-3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-3.530804349054506E-3</v>
      </c>
      <c r="L72" s="24">
        <f>BRPL_EOD!L72-BRPL_ISGS_exbus!L72</f>
        <v>8.058494546059336E-5</v>
      </c>
      <c r="M72" s="24">
        <f>BRPL_EOD!M72-BRPL_ISGS_exbus!M72</f>
        <v>5.5456187894975528E-4</v>
      </c>
      <c r="N72" s="24">
        <f>BRPL_EOD!N72-BRPL_ISGS_exbus!N72</f>
        <v>-3.1294854881309675E-3</v>
      </c>
      <c r="O72" s="24">
        <f>BRPL_EOD!O72-BRPL_ISGS_exbus!O72</f>
        <v>1.4470655241964892E-3</v>
      </c>
      <c r="P72" s="24">
        <f>BRPL_EOD!P72-BRPL_ISGS_exbus!P72</f>
        <v>-1.5315973391949456E-4</v>
      </c>
      <c r="Q72" s="24">
        <f>BRPL_EOD!Q72-BRPL_ISGS_exbus!Q72</f>
        <v>-8.6316761904736694E-4</v>
      </c>
      <c r="R72" s="24">
        <f>BRPL_EOD!R72-BRPL_ISGS_exbus!R72</f>
        <v>2.3228816466556168E-3</v>
      </c>
      <c r="S72" s="24">
        <f>BRPL_EOD!S72-BRPL_ISGS_exbus!S72</f>
        <v>3.0260684769771728E-3</v>
      </c>
      <c r="T72" s="24">
        <f>BRPL_EOD!T72-BRPL_ISGS_exbus!T72</f>
        <v>0</v>
      </c>
      <c r="U72" s="24">
        <f>BRPL_EOD!U72-BRPL_ISGS_exbus!U72</f>
        <v>2.9634695244595832E-4</v>
      </c>
      <c r="V72" s="24">
        <f>BRPL_EOD!V72-BRPL_ISGS_exbus!V72</f>
        <v>-2.0628812030079047E-3</v>
      </c>
      <c r="W72" s="24">
        <f>BRPL_EOD!W72-BRPL_ISGS_exbus!W72</f>
        <v>7.1339865711728123E-3</v>
      </c>
      <c r="X72" s="24">
        <f>BRPL_EOD!X72-BRPL_ISGS_exbus!X72</f>
        <v>-5.3097008913880472E-3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-1.4717565208570704E-3</v>
      </c>
      <c r="L73" s="24">
        <f>BRPL_EOD!L73-BRPL_ISGS_exbus!L73</f>
        <v>8.058494546059336E-5</v>
      </c>
      <c r="M73" s="24">
        <f>BRPL_EOD!M73-BRPL_ISGS_exbus!M73</f>
        <v>5.5456187894975528E-4</v>
      </c>
      <c r="N73" s="24">
        <f>BRPL_EOD!N73-BRPL_ISGS_exbus!N73</f>
        <v>-3.1294854881309675E-3</v>
      </c>
      <c r="O73" s="24">
        <f>BRPL_EOD!O73-BRPL_ISGS_exbus!O73</f>
        <v>1.4470655241964892E-3</v>
      </c>
      <c r="P73" s="24">
        <f>BRPL_EOD!P73-BRPL_ISGS_exbus!P73</f>
        <v>-1.5315973391949456E-4</v>
      </c>
      <c r="Q73" s="24">
        <f>BRPL_EOD!Q73-BRPL_ISGS_exbus!Q73</f>
        <v>-8.6316761904736694E-4</v>
      </c>
      <c r="R73" s="24">
        <f>BRPL_EOD!R73-BRPL_ISGS_exbus!R73</f>
        <v>2.3228816466556168E-3</v>
      </c>
      <c r="S73" s="24">
        <f>BRPL_EOD!S73-BRPL_ISGS_exbus!S73</f>
        <v>3.0260684769771728E-3</v>
      </c>
      <c r="T73" s="24">
        <f>BRPL_EOD!T73-BRPL_ISGS_exbus!T73</f>
        <v>0</v>
      </c>
      <c r="U73" s="24">
        <f>BRPL_EOD!U73-BRPL_ISGS_exbus!U73</f>
        <v>2.9634695244595832E-4</v>
      </c>
      <c r="V73" s="24">
        <f>BRPL_EOD!V73-BRPL_ISGS_exbus!V73</f>
        <v>-2.0628812030079047E-3</v>
      </c>
      <c r="W73" s="24">
        <f>BRPL_EOD!W73-BRPL_ISGS_exbus!W73</f>
        <v>7.1339865711728123E-3</v>
      </c>
      <c r="X73" s="24">
        <f>BRPL_EOD!X73-BRPL_ISGS_exbus!X73</f>
        <v>-5.3097008913880472E-3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1.2726829410780738E-3</v>
      </c>
      <c r="L74" s="24">
        <f>BRPL_EOD!L74-BRPL_ISGS_exbus!L74</f>
        <v>-1.5661887802753682E-4</v>
      </c>
      <c r="M74" s="24">
        <f>BRPL_EOD!M74-BRPL_ISGS_exbus!M74</f>
        <v>5.5456187894975528E-4</v>
      </c>
      <c r="N74" s="24">
        <f>BRPL_EOD!N74-BRPL_ISGS_exbus!N74</f>
        <v>-3.1294854881309675E-3</v>
      </c>
      <c r="O74" s="24">
        <f>BRPL_EOD!O74-BRPL_ISGS_exbus!O74</f>
        <v>1.4470655241964892E-3</v>
      </c>
      <c r="P74" s="24">
        <f>BRPL_EOD!P74-BRPL_ISGS_exbus!P74</f>
        <v>-1.5315973391949456E-4</v>
      </c>
      <c r="Q74" s="24">
        <f>BRPL_EOD!Q74-BRPL_ISGS_exbus!Q74</f>
        <v>-8.6316761904736694E-4</v>
      </c>
      <c r="R74" s="24">
        <f>BRPL_EOD!R74-BRPL_ISGS_exbus!R74</f>
        <v>2.3228816466556168E-3</v>
      </c>
      <c r="S74" s="24">
        <f>BRPL_EOD!S74-BRPL_ISGS_exbus!S74</f>
        <v>3.0260684769771728E-3</v>
      </c>
      <c r="T74" s="24">
        <f>BRPL_EOD!T74-BRPL_ISGS_exbus!T74</f>
        <v>0</v>
      </c>
      <c r="U74" s="24">
        <f>BRPL_EOD!U74-BRPL_ISGS_exbus!U74</f>
        <v>2.9634695244595832E-4</v>
      </c>
      <c r="V74" s="24">
        <f>BRPL_EOD!V74-BRPL_ISGS_exbus!V74</f>
        <v>-2.0628812030079047E-3</v>
      </c>
      <c r="W74" s="24">
        <f>BRPL_EOD!W74-BRPL_ISGS_exbus!W74</f>
        <v>7.1339865711728123E-3</v>
      </c>
      <c r="X74" s="24">
        <f>BRPL_EOD!X74-BRPL_ISGS_exbus!X74</f>
        <v>-5.3097008913880472E-3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1.2726829410780738E-3</v>
      </c>
      <c r="L75" s="24">
        <f>BRPL_EOD!L75-BRPL_ISGS_exbus!L75</f>
        <v>3.8827388761930592E-6</v>
      </c>
      <c r="M75" s="24">
        <f>BRPL_EOD!M75-BRPL_ISGS_exbus!M75</f>
        <v>5.5456187894975528E-4</v>
      </c>
      <c r="N75" s="24">
        <f>BRPL_EOD!N75-BRPL_ISGS_exbus!N75</f>
        <v>-3.1294854881309675E-3</v>
      </c>
      <c r="O75" s="24">
        <f>BRPL_EOD!O75-BRPL_ISGS_exbus!O75</f>
        <v>1.4470655241964892E-3</v>
      </c>
      <c r="P75" s="24">
        <f>BRPL_EOD!P75-BRPL_ISGS_exbus!P75</f>
        <v>-1.5315973391949456E-4</v>
      </c>
      <c r="Q75" s="24">
        <f>BRPL_EOD!Q75-BRPL_ISGS_exbus!Q75</f>
        <v>-8.6316761904736694E-4</v>
      </c>
      <c r="R75" s="24">
        <f>BRPL_EOD!R75-BRPL_ISGS_exbus!R75</f>
        <v>2.3228816466556168E-3</v>
      </c>
      <c r="S75" s="24">
        <f>BRPL_EOD!S75-BRPL_ISGS_exbus!S75</f>
        <v>3.0260684769771728E-3</v>
      </c>
      <c r="T75" s="24">
        <f>BRPL_EOD!T75-BRPL_ISGS_exbus!T75</f>
        <v>0</v>
      </c>
      <c r="U75" s="24">
        <f>BRPL_EOD!U75-BRPL_ISGS_exbus!U75</f>
        <v>2.9634695244595832E-4</v>
      </c>
      <c r="V75" s="24">
        <f>BRPL_EOD!V75-BRPL_ISGS_exbus!V75</f>
        <v>-2.0628812030079047E-3</v>
      </c>
      <c r="W75" s="24">
        <f>BRPL_EOD!W75-BRPL_ISGS_exbus!W75</f>
        <v>7.1339865711728123E-3</v>
      </c>
      <c r="X75" s="24">
        <f>BRPL_EOD!X75-BRPL_ISGS_exbus!X75</f>
        <v>-5.3097008913880472E-3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1.2726829410780738E-3</v>
      </c>
      <c r="L76" s="24">
        <f>BRPL_EOD!L76-BRPL_ISGS_exbus!L76</f>
        <v>3.8827388761930592E-6</v>
      </c>
      <c r="M76" s="24">
        <f>BRPL_EOD!M76-BRPL_ISGS_exbus!M76</f>
        <v>5.5456187894975528E-4</v>
      </c>
      <c r="N76" s="24">
        <f>BRPL_EOD!N76-BRPL_ISGS_exbus!N76</f>
        <v>-3.1294854881309675E-3</v>
      </c>
      <c r="O76" s="24">
        <f>BRPL_EOD!O76-BRPL_ISGS_exbus!O76</f>
        <v>1.4470655241964892E-3</v>
      </c>
      <c r="P76" s="24">
        <f>BRPL_EOD!P76-BRPL_ISGS_exbus!P76</f>
        <v>-1.5315973391949456E-4</v>
      </c>
      <c r="Q76" s="24">
        <f>BRPL_EOD!Q76-BRPL_ISGS_exbus!Q76</f>
        <v>-8.6316761904736694E-4</v>
      </c>
      <c r="R76" s="24">
        <f>BRPL_EOD!R76-BRPL_ISGS_exbus!R76</f>
        <v>2.3228816466556168E-3</v>
      </c>
      <c r="S76" s="24">
        <f>BRPL_EOD!S76-BRPL_ISGS_exbus!S76</f>
        <v>3.0260684769771728E-3</v>
      </c>
      <c r="T76" s="24">
        <f>BRPL_EOD!T76-BRPL_ISGS_exbus!T76</f>
        <v>0</v>
      </c>
      <c r="U76" s="24">
        <f>BRPL_EOD!U76-BRPL_ISGS_exbus!U76</f>
        <v>2.9634695244595832E-4</v>
      </c>
      <c r="V76" s="24">
        <f>BRPL_EOD!V76-BRPL_ISGS_exbus!V76</f>
        <v>-2.0628812030079047E-3</v>
      </c>
      <c r="W76" s="24">
        <f>BRPL_EOD!W76-BRPL_ISGS_exbus!W76</f>
        <v>7.1339865711728123E-3</v>
      </c>
      <c r="X76" s="24">
        <f>BRPL_EOD!X76-BRPL_ISGS_exbus!X76</f>
        <v>-5.3097008913880472E-3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1.2726829410780738E-3</v>
      </c>
      <c r="L77" s="24">
        <f>BRPL_EOD!L77-BRPL_ISGS_exbus!L77</f>
        <v>3.8827388761930592E-6</v>
      </c>
      <c r="M77" s="24">
        <f>BRPL_EOD!M77-BRPL_ISGS_exbus!M77</f>
        <v>5.5456187894975528E-4</v>
      </c>
      <c r="N77" s="24">
        <f>BRPL_EOD!N77-BRPL_ISGS_exbus!N77</f>
        <v>-3.1294854881309675E-3</v>
      </c>
      <c r="O77" s="24">
        <f>BRPL_EOD!O77-BRPL_ISGS_exbus!O77</f>
        <v>1.4470655241964892E-3</v>
      </c>
      <c r="P77" s="24">
        <f>BRPL_EOD!P77-BRPL_ISGS_exbus!P77</f>
        <v>-1.5315973391949456E-4</v>
      </c>
      <c r="Q77" s="24">
        <f>BRPL_EOD!Q77-BRPL_ISGS_exbus!Q77</f>
        <v>-8.6316761904736694E-4</v>
      </c>
      <c r="R77" s="24">
        <f>BRPL_EOD!R77-BRPL_ISGS_exbus!R77</f>
        <v>2.3228816466556168E-3</v>
      </c>
      <c r="S77" s="24">
        <f>BRPL_EOD!S77-BRPL_ISGS_exbus!S77</f>
        <v>3.0260684769771728E-3</v>
      </c>
      <c r="T77" s="24">
        <f>BRPL_EOD!T77-BRPL_ISGS_exbus!T77</f>
        <v>0</v>
      </c>
      <c r="U77" s="24">
        <f>BRPL_EOD!U77-BRPL_ISGS_exbus!U77</f>
        <v>2.9634695244595832E-4</v>
      </c>
      <c r="V77" s="24">
        <f>BRPL_EOD!V77-BRPL_ISGS_exbus!V77</f>
        <v>-2.0628812030079047E-3</v>
      </c>
      <c r="W77" s="24">
        <f>BRPL_EOD!W77-BRPL_ISGS_exbus!W77</f>
        <v>7.1339865711728123E-3</v>
      </c>
      <c r="X77" s="24">
        <f>BRPL_EOD!X77-BRPL_ISGS_exbus!X77</f>
        <v>-5.3097008913880472E-3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1.2726829410780738E-3</v>
      </c>
      <c r="L78" s="24">
        <f>BRPL_EOD!L78-BRPL_ISGS_exbus!L78</f>
        <v>3.8827388761930592E-6</v>
      </c>
      <c r="M78" s="24">
        <f>BRPL_EOD!M78-BRPL_ISGS_exbus!M78</f>
        <v>5.5456187894975528E-4</v>
      </c>
      <c r="N78" s="24">
        <f>BRPL_EOD!N78-BRPL_ISGS_exbus!N78</f>
        <v>-3.1294854881309675E-3</v>
      </c>
      <c r="O78" s="24">
        <f>BRPL_EOD!O78-BRPL_ISGS_exbus!O78</f>
        <v>1.4470655241964892E-3</v>
      </c>
      <c r="P78" s="24">
        <f>BRPL_EOD!P78-BRPL_ISGS_exbus!P78</f>
        <v>-1.5315973391949456E-4</v>
      </c>
      <c r="Q78" s="24">
        <f>BRPL_EOD!Q78-BRPL_ISGS_exbus!Q78</f>
        <v>-8.6316761904736694E-4</v>
      </c>
      <c r="R78" s="24">
        <f>BRPL_EOD!R78-BRPL_ISGS_exbus!R78</f>
        <v>2.3228816466556168E-3</v>
      </c>
      <c r="S78" s="24">
        <f>BRPL_EOD!S78-BRPL_ISGS_exbus!S78</f>
        <v>3.0260684769771728E-3</v>
      </c>
      <c r="T78" s="24">
        <f>BRPL_EOD!T78-BRPL_ISGS_exbus!T78</f>
        <v>0</v>
      </c>
      <c r="U78" s="24">
        <f>BRPL_EOD!U78-BRPL_ISGS_exbus!U78</f>
        <v>2.9634695244595832E-4</v>
      </c>
      <c r="V78" s="24">
        <f>BRPL_EOD!V78-BRPL_ISGS_exbus!V78</f>
        <v>-2.0628812030079047E-3</v>
      </c>
      <c r="W78" s="24">
        <f>BRPL_EOD!W78-BRPL_ISGS_exbus!W78</f>
        <v>7.1339865711728123E-3</v>
      </c>
      <c r="X78" s="24">
        <f>BRPL_EOD!X78-BRPL_ISGS_exbus!X78</f>
        <v>-5.3097008913880472E-3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1.2726829410780738E-3</v>
      </c>
      <c r="L79" s="24">
        <f>BRPL_EOD!L79-BRPL_ISGS_exbus!L79</f>
        <v>3.8827388761930592E-6</v>
      </c>
      <c r="M79" s="24">
        <f>BRPL_EOD!M79-BRPL_ISGS_exbus!M79</f>
        <v>5.5456187894975528E-4</v>
      </c>
      <c r="N79" s="24">
        <f>BRPL_EOD!N79-BRPL_ISGS_exbus!N79</f>
        <v>-3.1294854881309675E-3</v>
      </c>
      <c r="O79" s="24">
        <f>BRPL_EOD!O79-BRPL_ISGS_exbus!O79</f>
        <v>1.4470655241964892E-3</v>
      </c>
      <c r="P79" s="24">
        <f>BRPL_EOD!P79-BRPL_ISGS_exbus!P79</f>
        <v>-1.5315973391949456E-4</v>
      </c>
      <c r="Q79" s="24">
        <f>BRPL_EOD!Q79-BRPL_ISGS_exbus!Q79</f>
        <v>-8.6316761904736694E-4</v>
      </c>
      <c r="R79" s="24">
        <f>BRPL_EOD!R79-BRPL_ISGS_exbus!R79</f>
        <v>2.3228816466556168E-3</v>
      </c>
      <c r="S79" s="24">
        <f>BRPL_EOD!S79-BRPL_ISGS_exbus!S79</f>
        <v>3.0260684769771728E-3</v>
      </c>
      <c r="T79" s="24">
        <f>BRPL_EOD!T79-BRPL_ISGS_exbus!T79</f>
        <v>0</v>
      </c>
      <c r="U79" s="24">
        <f>BRPL_EOD!U79-BRPL_ISGS_exbus!U79</f>
        <v>2.9634695244595832E-4</v>
      </c>
      <c r="V79" s="24">
        <f>BRPL_EOD!V79-BRPL_ISGS_exbus!V79</f>
        <v>-2.0628812030079047E-3</v>
      </c>
      <c r="W79" s="24">
        <f>BRPL_EOD!W79-BRPL_ISGS_exbus!W79</f>
        <v>7.1339865711728123E-3</v>
      </c>
      <c r="X79" s="24">
        <f>BRPL_EOD!X79-BRPL_ISGS_exbus!X79</f>
        <v>-5.3097008913880472E-3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1.2726829410780738E-3</v>
      </c>
      <c r="L80" s="24">
        <f>BRPL_EOD!L80-BRPL_ISGS_exbus!L80</f>
        <v>3.8827388761930592E-6</v>
      </c>
      <c r="M80" s="24">
        <f>BRPL_EOD!M80-BRPL_ISGS_exbus!M80</f>
        <v>5.5456187894975528E-4</v>
      </c>
      <c r="N80" s="24">
        <f>BRPL_EOD!N80-BRPL_ISGS_exbus!N80</f>
        <v>-3.1294854881309675E-3</v>
      </c>
      <c r="O80" s="24">
        <f>BRPL_EOD!O80-BRPL_ISGS_exbus!O80</f>
        <v>1.4470655241964892E-3</v>
      </c>
      <c r="P80" s="24">
        <f>BRPL_EOD!P80-BRPL_ISGS_exbus!P80</f>
        <v>-1.5315973391949456E-4</v>
      </c>
      <c r="Q80" s="24">
        <f>BRPL_EOD!Q80-BRPL_ISGS_exbus!Q80</f>
        <v>-8.6316761904736694E-4</v>
      </c>
      <c r="R80" s="24">
        <f>BRPL_EOD!R80-BRPL_ISGS_exbus!R80</f>
        <v>2.3228816466556168E-3</v>
      </c>
      <c r="S80" s="24">
        <f>BRPL_EOD!S80-BRPL_ISGS_exbus!S80</f>
        <v>3.0260684769771728E-3</v>
      </c>
      <c r="T80" s="24">
        <f>BRPL_EOD!T80-BRPL_ISGS_exbus!T80</f>
        <v>0</v>
      </c>
      <c r="U80" s="24">
        <f>BRPL_EOD!U80-BRPL_ISGS_exbus!U80</f>
        <v>2.9634695244595832E-4</v>
      </c>
      <c r="V80" s="24">
        <f>BRPL_EOD!V80-BRPL_ISGS_exbus!V80</f>
        <v>-2.0628812030079047E-3</v>
      </c>
      <c r="W80" s="24">
        <f>BRPL_EOD!W80-BRPL_ISGS_exbus!W80</f>
        <v>7.1339865711728123E-3</v>
      </c>
      <c r="X80" s="24">
        <f>BRPL_EOD!X80-BRPL_ISGS_exbus!X80</f>
        <v>-5.3097008913880472E-3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1.2726829410780738E-3</v>
      </c>
      <c r="L81" s="24">
        <f>BRPL_EOD!L81-BRPL_ISGS_exbus!L81</f>
        <v>3.8827388761930592E-6</v>
      </c>
      <c r="M81" s="24">
        <f>BRPL_EOD!M81-BRPL_ISGS_exbus!M81</f>
        <v>5.5456187894975528E-4</v>
      </c>
      <c r="N81" s="24">
        <f>BRPL_EOD!N81-BRPL_ISGS_exbus!N81</f>
        <v>-3.1294854881309675E-3</v>
      </c>
      <c r="O81" s="24">
        <f>BRPL_EOD!O81-BRPL_ISGS_exbus!O81</f>
        <v>1.4470655241964892E-3</v>
      </c>
      <c r="P81" s="24">
        <f>BRPL_EOD!P81-BRPL_ISGS_exbus!P81</f>
        <v>-1.5315973391949456E-4</v>
      </c>
      <c r="Q81" s="24">
        <f>BRPL_EOD!Q81-BRPL_ISGS_exbus!Q81</f>
        <v>-8.6316761904736694E-4</v>
      </c>
      <c r="R81" s="24">
        <f>BRPL_EOD!R81-BRPL_ISGS_exbus!R81</f>
        <v>2.3228816466556168E-3</v>
      </c>
      <c r="S81" s="24">
        <f>BRPL_EOD!S81-BRPL_ISGS_exbus!S81</f>
        <v>3.0260684769771728E-3</v>
      </c>
      <c r="T81" s="24">
        <f>BRPL_EOD!T81-BRPL_ISGS_exbus!T81</f>
        <v>0</v>
      </c>
      <c r="U81" s="24">
        <f>BRPL_EOD!U81-BRPL_ISGS_exbus!U81</f>
        <v>2.9634695244595832E-4</v>
      </c>
      <c r="V81" s="24">
        <f>BRPL_EOD!V81-BRPL_ISGS_exbus!V81</f>
        <v>-2.0628812030079047E-3</v>
      </c>
      <c r="W81" s="24">
        <f>BRPL_EOD!W81-BRPL_ISGS_exbus!W81</f>
        <v>7.1339865711728123E-3</v>
      </c>
      <c r="X81" s="24">
        <f>BRPL_EOD!X81-BRPL_ISGS_exbus!X81</f>
        <v>-5.3097008913880472E-3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1.2726829410780738E-3</v>
      </c>
      <c r="L82" s="24">
        <f>BRPL_EOD!L82-BRPL_ISGS_exbus!L82</f>
        <v>3.8827388761930592E-6</v>
      </c>
      <c r="M82" s="24">
        <f>BRPL_EOD!M82-BRPL_ISGS_exbus!M82</f>
        <v>5.5456187894975528E-4</v>
      </c>
      <c r="N82" s="24">
        <f>BRPL_EOD!N82-BRPL_ISGS_exbus!N82</f>
        <v>-3.1294854881309675E-3</v>
      </c>
      <c r="O82" s="24">
        <f>BRPL_EOD!O82-BRPL_ISGS_exbus!O82</f>
        <v>1.4470655241964892E-3</v>
      </c>
      <c r="P82" s="24">
        <f>BRPL_EOD!P82-BRPL_ISGS_exbus!P82</f>
        <v>-1.5315973391949456E-4</v>
      </c>
      <c r="Q82" s="24">
        <f>BRPL_EOD!Q82-BRPL_ISGS_exbus!Q82</f>
        <v>-8.6316761904736694E-4</v>
      </c>
      <c r="R82" s="24">
        <f>BRPL_EOD!R82-BRPL_ISGS_exbus!R82</f>
        <v>2.3228816466556168E-3</v>
      </c>
      <c r="S82" s="24">
        <f>BRPL_EOD!S82-BRPL_ISGS_exbus!S82</f>
        <v>3.0260684769771728E-3</v>
      </c>
      <c r="T82" s="24">
        <f>BRPL_EOD!T82-BRPL_ISGS_exbus!T82</f>
        <v>0</v>
      </c>
      <c r="U82" s="24">
        <f>BRPL_EOD!U82-BRPL_ISGS_exbus!U82</f>
        <v>2.9634695244595832E-4</v>
      </c>
      <c r="V82" s="24">
        <f>BRPL_EOD!V82-BRPL_ISGS_exbus!V82</f>
        <v>-2.0628812030079047E-3</v>
      </c>
      <c r="W82" s="24">
        <f>BRPL_EOD!W82-BRPL_ISGS_exbus!W82</f>
        <v>7.1339865711728123E-3</v>
      </c>
      <c r="X82" s="24">
        <f>BRPL_EOD!X82-BRPL_ISGS_exbus!X82</f>
        <v>-5.3097008913880472E-3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1.2726829410780738E-3</v>
      </c>
      <c r="L83" s="24">
        <f>BRPL_EOD!L83-BRPL_ISGS_exbus!L83</f>
        <v>3.8827388761930592E-6</v>
      </c>
      <c r="M83" s="24">
        <f>BRPL_EOD!M83-BRPL_ISGS_exbus!M83</f>
        <v>5.5456187894975528E-4</v>
      </c>
      <c r="N83" s="24">
        <f>BRPL_EOD!N83-BRPL_ISGS_exbus!N83</f>
        <v>-3.1294854881309675E-3</v>
      </c>
      <c r="O83" s="24">
        <f>BRPL_EOD!O83-BRPL_ISGS_exbus!O83</f>
        <v>1.4470655241964892E-3</v>
      </c>
      <c r="P83" s="24">
        <f>BRPL_EOD!P83-BRPL_ISGS_exbus!P83</f>
        <v>-1.5315973391949456E-4</v>
      </c>
      <c r="Q83" s="24">
        <f>BRPL_EOD!Q83-BRPL_ISGS_exbus!Q83</f>
        <v>-8.6316761904736694E-4</v>
      </c>
      <c r="R83" s="24">
        <f>BRPL_EOD!R83-BRPL_ISGS_exbus!R83</f>
        <v>2.3228816466556168E-3</v>
      </c>
      <c r="S83" s="24">
        <f>BRPL_EOD!S83-BRPL_ISGS_exbus!S83</f>
        <v>3.0260684769771728E-3</v>
      </c>
      <c r="T83" s="24">
        <f>BRPL_EOD!T83-BRPL_ISGS_exbus!T83</f>
        <v>0</v>
      </c>
      <c r="U83" s="24">
        <f>BRPL_EOD!U83-BRPL_ISGS_exbus!U83</f>
        <v>2.9634695244595832E-4</v>
      </c>
      <c r="V83" s="24">
        <f>BRPL_EOD!V83-BRPL_ISGS_exbus!V83</f>
        <v>-2.0628812030079047E-3</v>
      </c>
      <c r="W83" s="24">
        <f>BRPL_EOD!W83-BRPL_ISGS_exbus!W83</f>
        <v>7.1339865711728123E-3</v>
      </c>
      <c r="X83" s="24">
        <f>BRPL_EOD!X83-BRPL_ISGS_exbus!X83</f>
        <v>-5.3097008913880472E-3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-5.2056283272463588E-3</v>
      </c>
      <c r="L84" s="24">
        <f>BRPL_EOD!L84-BRPL_ISGS_exbus!L84</f>
        <v>3.8827388761930592E-6</v>
      </c>
      <c r="M84" s="24">
        <f>BRPL_EOD!M84-BRPL_ISGS_exbus!M84</f>
        <v>5.5456187894975528E-4</v>
      </c>
      <c r="N84" s="24">
        <f>BRPL_EOD!N84-BRPL_ISGS_exbus!N84</f>
        <v>-3.1294854881309675E-3</v>
      </c>
      <c r="O84" s="24">
        <f>BRPL_EOD!O84-BRPL_ISGS_exbus!O84</f>
        <v>1.4470655241964892E-3</v>
      </c>
      <c r="P84" s="24">
        <f>BRPL_EOD!P84-BRPL_ISGS_exbus!P84</f>
        <v>-1.5315973391949456E-4</v>
      </c>
      <c r="Q84" s="24">
        <f>BRPL_EOD!Q84-BRPL_ISGS_exbus!Q84</f>
        <v>-8.6316761904736694E-4</v>
      </c>
      <c r="R84" s="24">
        <f>BRPL_EOD!R84-BRPL_ISGS_exbus!R84</f>
        <v>2.3228816466556168E-3</v>
      </c>
      <c r="S84" s="24">
        <f>BRPL_EOD!S84-BRPL_ISGS_exbus!S84</f>
        <v>3.0260684769771728E-3</v>
      </c>
      <c r="T84" s="24">
        <f>BRPL_EOD!T84-BRPL_ISGS_exbus!T84</f>
        <v>0</v>
      </c>
      <c r="U84" s="24">
        <f>BRPL_EOD!U84-BRPL_ISGS_exbus!U84</f>
        <v>2.9634695244595832E-4</v>
      </c>
      <c r="V84" s="24">
        <f>BRPL_EOD!V84-BRPL_ISGS_exbus!V84</f>
        <v>-2.0628812030079047E-3</v>
      </c>
      <c r="W84" s="24">
        <f>BRPL_EOD!W84-BRPL_ISGS_exbus!W84</f>
        <v>7.1339865711728123E-3</v>
      </c>
      <c r="X84" s="24">
        <f>BRPL_EOD!X84-BRPL_ISGS_exbus!X84</f>
        <v>-5.3097008913880472E-3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-3.3723652701382889E-3</v>
      </c>
      <c r="L85" s="24">
        <f>BRPL_EOD!L85-BRPL_ISGS_exbus!L85</f>
        <v>6.0847527471707963E-5</v>
      </c>
      <c r="M85" s="24">
        <f>BRPL_EOD!M85-BRPL_ISGS_exbus!M85</f>
        <v>5.5456187894975528E-4</v>
      </c>
      <c r="N85" s="24">
        <f>BRPL_EOD!N85-BRPL_ISGS_exbus!N85</f>
        <v>-3.1294854881309675E-3</v>
      </c>
      <c r="O85" s="24">
        <f>BRPL_EOD!O85-BRPL_ISGS_exbus!O85</f>
        <v>1.4470655241964892E-3</v>
      </c>
      <c r="P85" s="24">
        <f>BRPL_EOD!P85-BRPL_ISGS_exbus!P85</f>
        <v>-1.5315973391949456E-4</v>
      </c>
      <c r="Q85" s="24">
        <f>BRPL_EOD!Q85-BRPL_ISGS_exbus!Q85</f>
        <v>1.393391393440524E-4</v>
      </c>
      <c r="R85" s="24">
        <f>BRPL_EOD!R85-BRPL_ISGS_exbus!R85</f>
        <v>2.3228816466556168E-3</v>
      </c>
      <c r="S85" s="24">
        <f>BRPL_EOD!S85-BRPL_ISGS_exbus!S85</f>
        <v>-5.408728070168678E-4</v>
      </c>
      <c r="T85" s="24">
        <f>BRPL_EOD!T85-BRPL_ISGS_exbus!T85</f>
        <v>0</v>
      </c>
      <c r="U85" s="24">
        <f>BRPL_EOD!U85-BRPL_ISGS_exbus!U85</f>
        <v>2.9634695244595832E-4</v>
      </c>
      <c r="V85" s="24">
        <f>BRPL_EOD!V85-BRPL_ISGS_exbus!V85</f>
        <v>-2.0628812030079047E-3</v>
      </c>
      <c r="W85" s="24">
        <f>BRPL_EOD!W85-BRPL_ISGS_exbus!W85</f>
        <v>7.1339865711728123E-3</v>
      </c>
      <c r="X85" s="24">
        <f>BRPL_EOD!X85-BRPL_ISGS_exbus!X85</f>
        <v>-5.3097008913880472E-3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-2.8506034455517693E-3</v>
      </c>
      <c r="L86" s="24">
        <f>BRPL_EOD!L86-BRPL_ISGS_exbus!L86</f>
        <v>6.0847527471707963E-5</v>
      </c>
      <c r="M86" s="24">
        <f>BRPL_EOD!M86-BRPL_ISGS_exbus!M86</f>
        <v>5.5456187894975528E-4</v>
      </c>
      <c r="N86" s="24">
        <f>BRPL_EOD!N86-BRPL_ISGS_exbus!N86</f>
        <v>-3.1294854881309675E-3</v>
      </c>
      <c r="O86" s="24">
        <f>BRPL_EOD!O86-BRPL_ISGS_exbus!O86</f>
        <v>1.4470655241964892E-3</v>
      </c>
      <c r="P86" s="24">
        <f>BRPL_EOD!P86-BRPL_ISGS_exbus!P86</f>
        <v>-1.5315973391949456E-4</v>
      </c>
      <c r="Q86" s="24">
        <f>BRPL_EOD!Q86-BRPL_ISGS_exbus!Q86</f>
        <v>1.393391393440524E-4</v>
      </c>
      <c r="R86" s="24">
        <f>BRPL_EOD!R86-BRPL_ISGS_exbus!R86</f>
        <v>2.3228816466556168E-3</v>
      </c>
      <c r="S86" s="24">
        <f>BRPL_EOD!S86-BRPL_ISGS_exbus!S86</f>
        <v>-5.408728070168678E-4</v>
      </c>
      <c r="T86" s="24">
        <f>BRPL_EOD!T86-BRPL_ISGS_exbus!T86</f>
        <v>0</v>
      </c>
      <c r="U86" s="24">
        <f>BRPL_EOD!U86-BRPL_ISGS_exbus!U86</f>
        <v>2.9634695244595832E-4</v>
      </c>
      <c r="V86" s="24">
        <f>BRPL_EOD!V86-BRPL_ISGS_exbus!V86</f>
        <v>-2.0628812030079047E-3</v>
      </c>
      <c r="W86" s="24">
        <f>BRPL_EOD!W86-BRPL_ISGS_exbus!W86</f>
        <v>7.1339865711728123E-3</v>
      </c>
      <c r="X86" s="24">
        <f>BRPL_EOD!X86-BRPL_ISGS_exbus!X86</f>
        <v>-5.3097008913880472E-3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-1.222145207293579E-3</v>
      </c>
      <c r="L87" s="24">
        <f>BRPL_EOD!L87-BRPL_ISGS_exbus!L87</f>
        <v>5.8804546754664955E-5</v>
      </c>
      <c r="M87" s="24">
        <f>BRPL_EOD!M87-BRPL_ISGS_exbus!M87</f>
        <v>5.5456187894975528E-4</v>
      </c>
      <c r="N87" s="24">
        <f>BRPL_EOD!N87-BRPL_ISGS_exbus!N87</f>
        <v>-3.1294854881309675E-3</v>
      </c>
      <c r="O87" s="24">
        <f>BRPL_EOD!O87-BRPL_ISGS_exbus!O87</f>
        <v>1.4470655241964892E-3</v>
      </c>
      <c r="P87" s="24">
        <f>BRPL_EOD!P87-BRPL_ISGS_exbus!P87</f>
        <v>-1.5315973391949456E-4</v>
      </c>
      <c r="Q87" s="24">
        <f>BRPL_EOD!Q87-BRPL_ISGS_exbus!Q87</f>
        <v>1.393391393440524E-4</v>
      </c>
      <c r="R87" s="24">
        <f>BRPL_EOD!R87-BRPL_ISGS_exbus!R87</f>
        <v>2.4136192109800447E-3</v>
      </c>
      <c r="S87" s="24">
        <f>BRPL_EOD!S87-BRPL_ISGS_exbus!S87</f>
        <v>-5.408728070168678E-4</v>
      </c>
      <c r="T87" s="24">
        <f>BRPL_EOD!T87-BRPL_ISGS_exbus!T87</f>
        <v>0</v>
      </c>
      <c r="U87" s="24">
        <f>BRPL_EOD!U87-BRPL_ISGS_exbus!U87</f>
        <v>2.9634695244595832E-4</v>
      </c>
      <c r="V87" s="24">
        <f>BRPL_EOD!V87-BRPL_ISGS_exbus!V87</f>
        <v>3.5623571837435364E-3</v>
      </c>
      <c r="W87" s="24">
        <f>BRPL_EOD!W87-BRPL_ISGS_exbus!W87</f>
        <v>7.1339865711728123E-3</v>
      </c>
      <c r="X87" s="24">
        <f>BRPL_EOD!X87-BRPL_ISGS_exbus!X87</f>
        <v>-5.3097008913880472E-3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-1.222145207293579E-3</v>
      </c>
      <c r="L88" s="24">
        <f>BRPL_EOD!L88-BRPL_ISGS_exbus!L88</f>
        <v>-1.1416714845591258E-4</v>
      </c>
      <c r="M88" s="24">
        <f>BRPL_EOD!M88-BRPL_ISGS_exbus!M88</f>
        <v>5.5456187894975528E-4</v>
      </c>
      <c r="N88" s="24">
        <f>BRPL_EOD!N88-BRPL_ISGS_exbus!N88</f>
        <v>-3.1294854881309675E-3</v>
      </c>
      <c r="O88" s="24">
        <f>BRPL_EOD!O88-BRPL_ISGS_exbus!O88</f>
        <v>1.4470655241964892E-3</v>
      </c>
      <c r="P88" s="24">
        <f>BRPL_EOD!P88-BRPL_ISGS_exbus!P88</f>
        <v>-1.5315973391949456E-4</v>
      </c>
      <c r="Q88" s="24">
        <f>BRPL_EOD!Q88-BRPL_ISGS_exbus!Q88</f>
        <v>1.393391393440524E-4</v>
      </c>
      <c r="R88" s="24">
        <f>BRPL_EOD!R88-BRPL_ISGS_exbus!R88</f>
        <v>2.4136192109800447E-3</v>
      </c>
      <c r="S88" s="24">
        <f>BRPL_EOD!S88-BRPL_ISGS_exbus!S88</f>
        <v>-5.408728070168678E-4</v>
      </c>
      <c r="T88" s="24">
        <f>BRPL_EOD!T88-BRPL_ISGS_exbus!T88</f>
        <v>0</v>
      </c>
      <c r="U88" s="24">
        <f>BRPL_EOD!U88-BRPL_ISGS_exbus!U88</f>
        <v>2.9634695244595832E-4</v>
      </c>
      <c r="V88" s="24">
        <f>BRPL_EOD!V88-BRPL_ISGS_exbus!V88</f>
        <v>3.5623571837435364E-3</v>
      </c>
      <c r="W88" s="24">
        <f>BRPL_EOD!W88-BRPL_ISGS_exbus!W88</f>
        <v>7.1339865711728123E-3</v>
      </c>
      <c r="X88" s="24">
        <f>BRPL_EOD!X88-BRPL_ISGS_exbus!X88</f>
        <v>-5.3097008913880472E-3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6.60647424410854E-6</v>
      </c>
      <c r="L89" s="24">
        <f>BRPL_EOD!L89-BRPL_ISGS_exbus!L89</f>
        <v>-2.0928187691282574E-4</v>
      </c>
      <c r="M89" s="24">
        <f>BRPL_EOD!M89-BRPL_ISGS_exbus!M89</f>
        <v>5.5456187894975528E-4</v>
      </c>
      <c r="N89" s="24">
        <f>BRPL_EOD!N89-BRPL_ISGS_exbus!N89</f>
        <v>-3.1294854881309675E-3</v>
      </c>
      <c r="O89" s="24">
        <f>BRPL_EOD!O89-BRPL_ISGS_exbus!O89</f>
        <v>1.4470655241964892E-3</v>
      </c>
      <c r="P89" s="24">
        <f>BRPL_EOD!P89-BRPL_ISGS_exbus!P89</f>
        <v>-1.5315973391949456E-4</v>
      </c>
      <c r="Q89" s="24">
        <f>BRPL_EOD!Q89-BRPL_ISGS_exbus!Q89</f>
        <v>1.393391393440524E-4</v>
      </c>
      <c r="R89" s="24">
        <f>BRPL_EOD!R89-BRPL_ISGS_exbus!R89</f>
        <v>2.4136192109800447E-3</v>
      </c>
      <c r="S89" s="24">
        <f>BRPL_EOD!S89-BRPL_ISGS_exbus!S89</f>
        <v>-5.408728070168678E-4</v>
      </c>
      <c r="T89" s="24">
        <f>BRPL_EOD!T89-BRPL_ISGS_exbus!T89</f>
        <v>0</v>
      </c>
      <c r="U89" s="24">
        <f>BRPL_EOD!U89-BRPL_ISGS_exbus!U89</f>
        <v>2.9634695244595832E-4</v>
      </c>
      <c r="V89" s="24">
        <f>BRPL_EOD!V89-BRPL_ISGS_exbus!V89</f>
        <v>3.5623571837435364E-3</v>
      </c>
      <c r="W89" s="24">
        <f>BRPL_EOD!W89-BRPL_ISGS_exbus!W89</f>
        <v>7.1339865711728123E-3</v>
      </c>
      <c r="X89" s="24">
        <f>BRPL_EOD!X89-BRPL_ISGS_exbus!X89</f>
        <v>-5.3097008913880472E-3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6.4656913423277729E-6</v>
      </c>
      <c r="L90" s="24">
        <f>BRPL_EOD!L90-BRPL_ISGS_exbus!L90</f>
        <v>-1.1886604321453831E-4</v>
      </c>
      <c r="M90" s="24">
        <f>BRPL_EOD!M90-BRPL_ISGS_exbus!M90</f>
        <v>5.5456187894975528E-4</v>
      </c>
      <c r="N90" s="24">
        <f>BRPL_EOD!N90-BRPL_ISGS_exbus!N90</f>
        <v>-3.1294854881309675E-3</v>
      </c>
      <c r="O90" s="24">
        <f>BRPL_EOD!O90-BRPL_ISGS_exbus!O90</f>
        <v>1.4470655241964892E-3</v>
      </c>
      <c r="P90" s="24">
        <f>BRPL_EOD!P90-BRPL_ISGS_exbus!P90</f>
        <v>-1.5315973391949456E-4</v>
      </c>
      <c r="Q90" s="24">
        <f>BRPL_EOD!Q90-BRPL_ISGS_exbus!Q90</f>
        <v>1.393391393440524E-4</v>
      </c>
      <c r="R90" s="24">
        <f>BRPL_EOD!R90-BRPL_ISGS_exbus!R90</f>
        <v>1.1923647902872148E-2</v>
      </c>
      <c r="S90" s="24">
        <f>BRPL_EOD!S90-BRPL_ISGS_exbus!S90</f>
        <v>5.1068252326835761E-4</v>
      </c>
      <c r="T90" s="24">
        <f>BRPL_EOD!T90-BRPL_ISGS_exbus!T90</f>
        <v>0</v>
      </c>
      <c r="U90" s="24">
        <f>BRPL_EOD!U90-BRPL_ISGS_exbus!U90</f>
        <v>2.9634695244595832E-4</v>
      </c>
      <c r="V90" s="24">
        <f>BRPL_EOD!V90-BRPL_ISGS_exbus!V90</f>
        <v>3.5623571837435364E-3</v>
      </c>
      <c r="W90" s="24">
        <f>BRPL_EOD!W90-BRPL_ISGS_exbus!W90</f>
        <v>7.1339865711728123E-3</v>
      </c>
      <c r="X90" s="24">
        <f>BRPL_EOD!X90-BRPL_ISGS_exbus!X90</f>
        <v>-5.3097008913880472E-3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6.2932660966907861E-6</v>
      </c>
      <c r="L91" s="24">
        <f>BRPL_EOD!L91-BRPL_ISGS_exbus!L91</f>
        <v>-1.1886604321453831E-4</v>
      </c>
      <c r="M91" s="24">
        <f>BRPL_EOD!M91-BRPL_ISGS_exbus!M91</f>
        <v>5.5456187894975528E-4</v>
      </c>
      <c r="N91" s="24">
        <f>BRPL_EOD!N91-BRPL_ISGS_exbus!N91</f>
        <v>-3.1294854881309675E-3</v>
      </c>
      <c r="O91" s="24">
        <f>BRPL_EOD!O91-BRPL_ISGS_exbus!O91</f>
        <v>1.4470655241964892E-3</v>
      </c>
      <c r="P91" s="24">
        <f>BRPL_EOD!P91-BRPL_ISGS_exbus!P91</f>
        <v>-1.5315973391949456E-4</v>
      </c>
      <c r="Q91" s="24">
        <f>BRPL_EOD!Q91-BRPL_ISGS_exbus!Q91</f>
        <v>1.393391393440524E-4</v>
      </c>
      <c r="R91" s="24">
        <f>BRPL_EOD!R91-BRPL_ISGS_exbus!R91</f>
        <v>1.1923647902872148E-2</v>
      </c>
      <c r="S91" s="24">
        <f>BRPL_EOD!S91-BRPL_ISGS_exbus!S91</f>
        <v>5.1068252326835761E-4</v>
      </c>
      <c r="T91" s="24">
        <f>BRPL_EOD!T91-BRPL_ISGS_exbus!T91</f>
        <v>0</v>
      </c>
      <c r="U91" s="24">
        <f>BRPL_EOD!U91-BRPL_ISGS_exbus!U91</f>
        <v>2.9634695244595832E-4</v>
      </c>
      <c r="V91" s="24">
        <f>BRPL_EOD!V91-BRPL_ISGS_exbus!V91</f>
        <v>3.5623571837435364E-3</v>
      </c>
      <c r="W91" s="24">
        <f>BRPL_EOD!W91-BRPL_ISGS_exbus!W91</f>
        <v>7.1339865711728123E-3</v>
      </c>
      <c r="X91" s="24">
        <f>BRPL_EOD!X91-BRPL_ISGS_exbus!X91</f>
        <v>1.6928659701562765E-3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6.2932660966907861E-6</v>
      </c>
      <c r="L92" s="24">
        <f>BRPL_EOD!L92-BRPL_ISGS_exbus!L92</f>
        <v>-1.1886604321453831E-4</v>
      </c>
      <c r="M92" s="24">
        <f>BRPL_EOD!M92-BRPL_ISGS_exbus!M92</f>
        <v>5.5456187894975528E-4</v>
      </c>
      <c r="N92" s="24">
        <f>BRPL_EOD!N92-BRPL_ISGS_exbus!N92</f>
        <v>-3.1294854881309675E-3</v>
      </c>
      <c r="O92" s="24">
        <f>BRPL_EOD!O92-BRPL_ISGS_exbus!O92</f>
        <v>1.4470655241964892E-3</v>
      </c>
      <c r="P92" s="24">
        <f>BRPL_EOD!P92-BRPL_ISGS_exbus!P92</f>
        <v>-1.5315973391949456E-4</v>
      </c>
      <c r="Q92" s="24">
        <f>BRPL_EOD!Q92-BRPL_ISGS_exbus!Q92</f>
        <v>1.393391393440524E-4</v>
      </c>
      <c r="R92" s="24">
        <f>BRPL_EOD!R92-BRPL_ISGS_exbus!R92</f>
        <v>8.7159231527103032E-3</v>
      </c>
      <c r="S92" s="24">
        <f>BRPL_EOD!S92-BRPL_ISGS_exbus!S92</f>
        <v>5.1068252326835761E-4</v>
      </c>
      <c r="T92" s="24">
        <f>BRPL_EOD!T92-BRPL_ISGS_exbus!T92</f>
        <v>0</v>
      </c>
      <c r="U92" s="24">
        <f>BRPL_EOD!U92-BRPL_ISGS_exbus!U92</f>
        <v>2.9634695244595832E-4</v>
      </c>
      <c r="V92" s="24">
        <f>BRPL_EOD!V92-BRPL_ISGS_exbus!V92</f>
        <v>3.5623571837435364E-3</v>
      </c>
      <c r="W92" s="24">
        <f>BRPL_EOD!W92-BRPL_ISGS_exbus!W92</f>
        <v>7.1339865711728123E-3</v>
      </c>
      <c r="X92" s="24">
        <f>BRPL_EOD!X92-BRPL_ISGS_exbus!X92</f>
        <v>6.1164978873762266E-4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1.4996293709828024E-3</v>
      </c>
      <c r="L93" s="24">
        <f>BRPL_EOD!L93-BRPL_ISGS_exbus!L93</f>
        <v>-1.1886604321453831E-4</v>
      </c>
      <c r="M93" s="24">
        <f>BRPL_EOD!M93-BRPL_ISGS_exbus!M93</f>
        <v>5.5456187894975528E-4</v>
      </c>
      <c r="N93" s="24">
        <f>BRPL_EOD!N93-BRPL_ISGS_exbus!N93</f>
        <v>-3.1294854881309675E-3</v>
      </c>
      <c r="O93" s="24">
        <f>BRPL_EOD!O93-BRPL_ISGS_exbus!O93</f>
        <v>1.4470655241964892E-3</v>
      </c>
      <c r="P93" s="24">
        <f>BRPL_EOD!P93-BRPL_ISGS_exbus!P93</f>
        <v>-1.5315973391949456E-4</v>
      </c>
      <c r="Q93" s="24">
        <f>BRPL_EOD!Q93-BRPL_ISGS_exbus!Q93</f>
        <v>1.393391393440524E-4</v>
      </c>
      <c r="R93" s="24">
        <f>BRPL_EOD!R93-BRPL_ISGS_exbus!R93</f>
        <v>8.7159231527103032E-3</v>
      </c>
      <c r="S93" s="24">
        <f>BRPL_EOD!S93-BRPL_ISGS_exbus!S93</f>
        <v>5.1068252326835761E-4</v>
      </c>
      <c r="T93" s="24">
        <f>BRPL_EOD!T93-BRPL_ISGS_exbus!T93</f>
        <v>0</v>
      </c>
      <c r="U93" s="24">
        <f>BRPL_EOD!U93-BRPL_ISGS_exbus!U93</f>
        <v>2.9634695244595832E-4</v>
      </c>
      <c r="V93" s="24">
        <f>BRPL_EOD!V93-BRPL_ISGS_exbus!V93</f>
        <v>3.5623571837435364E-3</v>
      </c>
      <c r="W93" s="24">
        <f>BRPL_EOD!W93-BRPL_ISGS_exbus!W93</f>
        <v>7.1339865711728123E-3</v>
      </c>
      <c r="X93" s="24">
        <f>BRPL_EOD!X93-BRPL_ISGS_exbus!X93</f>
        <v>6.1164978873762266E-4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1.4996293709828024E-3</v>
      </c>
      <c r="L94" s="24">
        <f>BRPL_EOD!L94-BRPL_ISGS_exbus!L94</f>
        <v>-1.1886604321453831E-4</v>
      </c>
      <c r="M94" s="24">
        <f>BRPL_EOD!M94-BRPL_ISGS_exbus!M94</f>
        <v>5.5456187894975528E-4</v>
      </c>
      <c r="N94" s="24">
        <f>BRPL_EOD!N94-BRPL_ISGS_exbus!N94</f>
        <v>-3.1294854881309675E-3</v>
      </c>
      <c r="O94" s="24">
        <f>BRPL_EOD!O94-BRPL_ISGS_exbus!O94</f>
        <v>1.4470655241964892E-3</v>
      </c>
      <c r="P94" s="24">
        <f>BRPL_EOD!P94-BRPL_ISGS_exbus!P94</f>
        <v>-1.5315973391949456E-4</v>
      </c>
      <c r="Q94" s="24">
        <f>BRPL_EOD!Q94-BRPL_ISGS_exbus!Q94</f>
        <v>1.393391393440524E-4</v>
      </c>
      <c r="R94" s="24">
        <f>BRPL_EOD!R94-BRPL_ISGS_exbus!R94</f>
        <v>8.7159231527103032E-3</v>
      </c>
      <c r="S94" s="24">
        <f>BRPL_EOD!S94-BRPL_ISGS_exbus!S94</f>
        <v>5.1068252326835761E-4</v>
      </c>
      <c r="T94" s="24">
        <f>BRPL_EOD!T94-BRPL_ISGS_exbus!T94</f>
        <v>0</v>
      </c>
      <c r="U94" s="24">
        <f>BRPL_EOD!U94-BRPL_ISGS_exbus!U94</f>
        <v>2.9634695244595832E-4</v>
      </c>
      <c r="V94" s="24">
        <f>BRPL_EOD!V94-BRPL_ISGS_exbus!V94</f>
        <v>3.5623571837435364E-3</v>
      </c>
      <c r="W94" s="24">
        <f>BRPL_EOD!W94-BRPL_ISGS_exbus!W94</f>
        <v>7.1339865711728123E-3</v>
      </c>
      <c r="X94" s="24">
        <f>BRPL_EOD!X94-BRPL_ISGS_exbus!X94</f>
        <v>6.1164978873762266E-4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1.4996293709828024E-3</v>
      </c>
      <c r="L95" s="24">
        <f>BRPL_EOD!L95-BRPL_ISGS_exbus!L95</f>
        <v>6.8416051142161649E-5</v>
      </c>
      <c r="M95" s="24">
        <f>BRPL_EOD!M95-BRPL_ISGS_exbus!M95</f>
        <v>5.5456187894975528E-4</v>
      </c>
      <c r="N95" s="24">
        <f>BRPL_EOD!N95-BRPL_ISGS_exbus!N95</f>
        <v>-3.1294854881309675E-3</v>
      </c>
      <c r="O95" s="24">
        <f>BRPL_EOD!O95-BRPL_ISGS_exbus!O95</f>
        <v>1.4470655241964892E-3</v>
      </c>
      <c r="P95" s="24">
        <f>BRPL_EOD!P95-BRPL_ISGS_exbus!P95</f>
        <v>-1.5315973391949456E-4</v>
      </c>
      <c r="Q95" s="24">
        <f>BRPL_EOD!Q95-BRPL_ISGS_exbus!Q95</f>
        <v>5.4066178194602799E-3</v>
      </c>
      <c r="R95" s="24">
        <f>BRPL_EOD!R95-BRPL_ISGS_exbus!R95</f>
        <v>2.1091570302242957E-3</v>
      </c>
      <c r="S95" s="24">
        <f>BRPL_EOD!S95-BRPL_ISGS_exbus!S95</f>
        <v>-1.3552278820316843E-4</v>
      </c>
      <c r="T95" s="24">
        <f>BRPL_EOD!T95-BRPL_ISGS_exbus!T95</f>
        <v>0</v>
      </c>
      <c r="U95" s="24">
        <f>BRPL_EOD!U95-BRPL_ISGS_exbus!U95</f>
        <v>2.9634695244595832E-4</v>
      </c>
      <c r="V95" s="24">
        <f>BRPL_EOD!V95-BRPL_ISGS_exbus!V95</f>
        <v>1.9477198302011445E-3</v>
      </c>
      <c r="W95" s="24">
        <f>BRPL_EOD!W95-BRPL_ISGS_exbus!W95</f>
        <v>1.6604434038001159E-3</v>
      </c>
      <c r="X95" s="24">
        <f>BRPL_EOD!X95-BRPL_ISGS_exbus!X95</f>
        <v>-1.2819248327424759E-3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1.4996293709828024E-3</v>
      </c>
      <c r="L96" s="24">
        <f>BRPL_EOD!L96-BRPL_ISGS_exbus!L96</f>
        <v>6.8416051142161649E-5</v>
      </c>
      <c r="M96" s="24">
        <f>BRPL_EOD!M96-BRPL_ISGS_exbus!M96</f>
        <v>5.5456187894975528E-4</v>
      </c>
      <c r="N96" s="24">
        <f>BRPL_EOD!N96-BRPL_ISGS_exbus!N96</f>
        <v>-3.1294854881309675E-3</v>
      </c>
      <c r="O96" s="24">
        <f>BRPL_EOD!O96-BRPL_ISGS_exbus!O96</f>
        <v>1.4470655241964892E-3</v>
      </c>
      <c r="P96" s="24">
        <f>BRPL_EOD!P96-BRPL_ISGS_exbus!P96</f>
        <v>-1.5315973391949456E-4</v>
      </c>
      <c r="Q96" s="24">
        <f>BRPL_EOD!Q96-BRPL_ISGS_exbus!Q96</f>
        <v>5.4066178194602799E-3</v>
      </c>
      <c r="R96" s="24">
        <f>BRPL_EOD!R96-BRPL_ISGS_exbus!R96</f>
        <v>-3.7494349680180505E-3</v>
      </c>
      <c r="S96" s="24">
        <f>BRPL_EOD!S96-BRPL_ISGS_exbus!S96</f>
        <v>-1.3552278820316843E-4</v>
      </c>
      <c r="T96" s="24">
        <f>BRPL_EOD!T96-BRPL_ISGS_exbus!T96</f>
        <v>0</v>
      </c>
      <c r="U96" s="24">
        <f>BRPL_EOD!U96-BRPL_ISGS_exbus!U96</f>
        <v>2.9634695244595832E-4</v>
      </c>
      <c r="V96" s="24">
        <f>BRPL_EOD!V96-BRPL_ISGS_exbus!V96</f>
        <v>1.9477198302011445E-3</v>
      </c>
      <c r="W96" s="24">
        <f>BRPL_EOD!W96-BRPL_ISGS_exbus!W96</f>
        <v>3.4353441682597463E-3</v>
      </c>
      <c r="X96" s="24">
        <f>BRPL_EOD!X96-BRPL_ISGS_exbus!X96</f>
        <v>-1.2819248327424759E-3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1.4996293709828024E-3</v>
      </c>
      <c r="L97" s="24">
        <f>BRPL_EOD!L97-BRPL_ISGS_exbus!L97</f>
        <v>6.8416051142161649E-5</v>
      </c>
      <c r="M97" s="24">
        <f>BRPL_EOD!M97-BRPL_ISGS_exbus!M97</f>
        <v>5.5456187894975528E-4</v>
      </c>
      <c r="N97" s="24">
        <f>BRPL_EOD!N97-BRPL_ISGS_exbus!N97</f>
        <v>-3.1294854881309675E-3</v>
      </c>
      <c r="O97" s="24">
        <f>BRPL_EOD!O97-BRPL_ISGS_exbus!O97</f>
        <v>1.4470655241964892E-3</v>
      </c>
      <c r="P97" s="24">
        <f>BRPL_EOD!P97-BRPL_ISGS_exbus!P97</f>
        <v>-1.5315973391949456E-4</v>
      </c>
      <c r="Q97" s="24">
        <f>BRPL_EOD!Q97-BRPL_ISGS_exbus!Q97</f>
        <v>5.4066178194602799E-3</v>
      </c>
      <c r="R97" s="24">
        <f>BRPL_EOD!R97-BRPL_ISGS_exbus!R97</f>
        <v>3.4826482042404905E-3</v>
      </c>
      <c r="S97" s="24">
        <f>BRPL_EOD!S97-BRPL_ISGS_exbus!S97</f>
        <v>-1.3552278820316843E-4</v>
      </c>
      <c r="T97" s="24">
        <f>BRPL_EOD!T97-BRPL_ISGS_exbus!T97</f>
        <v>0</v>
      </c>
      <c r="U97" s="24">
        <f>BRPL_EOD!U97-BRPL_ISGS_exbus!U97</f>
        <v>2.9634695244595832E-4</v>
      </c>
      <c r="V97" s="24">
        <f>BRPL_EOD!V97-BRPL_ISGS_exbus!V97</f>
        <v>1.9477198302011445E-3</v>
      </c>
      <c r="W97" s="24">
        <f>BRPL_EOD!W97-BRPL_ISGS_exbus!W97</f>
        <v>3.4353441682597463E-3</v>
      </c>
      <c r="X97" s="24">
        <f>BRPL_EOD!X97-BRPL_ISGS_exbus!X97</f>
        <v>-1.2819248327424759E-3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1.4996293709828024E-3</v>
      </c>
      <c r="L98" s="24">
        <f>BRPL_EOD!L98-BRPL_ISGS_exbus!L98</f>
        <v>6.8416051142161649E-5</v>
      </c>
      <c r="M98" s="24">
        <f>BRPL_EOD!M98-BRPL_ISGS_exbus!M98</f>
        <v>5.5456187894975528E-4</v>
      </c>
      <c r="N98" s="24">
        <f>BRPL_EOD!N98-BRPL_ISGS_exbus!N98</f>
        <v>-3.1294854881309675E-3</v>
      </c>
      <c r="O98" s="24">
        <f>BRPL_EOD!O98-BRPL_ISGS_exbus!O98</f>
        <v>1.4470655241964892E-3</v>
      </c>
      <c r="P98" s="24">
        <f>BRPL_EOD!P98-BRPL_ISGS_exbus!P98</f>
        <v>-1.5315973391949456E-4</v>
      </c>
      <c r="Q98" s="24">
        <f>BRPL_EOD!Q98-BRPL_ISGS_exbus!Q98</f>
        <v>5.4066178194602799E-3</v>
      </c>
      <c r="R98" s="24">
        <f>BRPL_EOD!R98-BRPL_ISGS_exbus!R98</f>
        <v>-1.1374716066487878E-3</v>
      </c>
      <c r="S98" s="24">
        <f>BRPL_EOD!S98-BRPL_ISGS_exbus!S98</f>
        <v>-8.4011643090331489E-4</v>
      </c>
      <c r="T98" s="24">
        <f>BRPL_EOD!T98-BRPL_ISGS_exbus!T98</f>
        <v>0</v>
      </c>
      <c r="U98" s="24">
        <f>BRPL_EOD!U98-BRPL_ISGS_exbus!U98</f>
        <v>2.9634695244595832E-4</v>
      </c>
      <c r="V98" s="24">
        <f>BRPL_EOD!V98-BRPL_ISGS_exbus!V98</f>
        <v>1.9477198302011445E-3</v>
      </c>
      <c r="W98" s="24">
        <f>BRPL_EOD!W98-BRPL_ISGS_exbus!W98</f>
        <v>3.4353441682597463E-3</v>
      </c>
      <c r="X98" s="24">
        <f>BRPL_EOD!X98-BRPL_ISGS_exbus!X98</f>
        <v>-1.2819248327424759E-3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-8.6952284377161959E-6</v>
      </c>
      <c r="L99" s="24">
        <f>BRPL_EOD!L99-BRPL_ISGS_exbus!L99</f>
        <v>5.3376175666863812E-7</v>
      </c>
      <c r="M99" s="24">
        <f>BRPL_EOD!M99-BRPL_ISGS_exbus!M99</f>
        <v>1.3479441303809736E-5</v>
      </c>
      <c r="N99" s="24">
        <f>BRPL_EOD!N99-BRPL_ISGS_exbus!N99</f>
        <v>-7.5107651715589085E-5</v>
      </c>
      <c r="O99" s="24">
        <f>BRPL_EOD!O99-BRPL_ISGS_exbus!O99</f>
        <v>3.472957258054965E-5</v>
      </c>
      <c r="P99" s="24">
        <f>BRPL_EOD!P99-BRPL_ISGS_exbus!P99</f>
        <v>-3.3341103806705519E-6</v>
      </c>
      <c r="Q99" s="24">
        <f>BRPL_EOD!Q99-BRPL_ISGS_exbus!Q99</f>
        <v>1.878777830660594E-5</v>
      </c>
      <c r="R99" s="24">
        <f>BRPL_EOD!R99-BRPL_ISGS_exbus!R99</f>
        <v>6.5986519409200195E-5</v>
      </c>
      <c r="S99" s="24">
        <f>BRPL_EOD!S99-BRPL_ISGS_exbus!S99</f>
        <v>1.7018172427080147E-5</v>
      </c>
      <c r="T99" s="24">
        <f>BRPL_EOD!T99-BRPL_ISGS_exbus!T99</f>
        <v>0</v>
      </c>
      <c r="U99" s="24">
        <f>BRPL_EOD!U99-BRPL_ISGS_exbus!U99</f>
        <v>7.1123268576833709E-6</v>
      </c>
      <c r="V99" s="24">
        <f>BRPL_EOD!V99-BRPL_ISGS_exbus!V99</f>
        <v>-1.7459289098908926E-5</v>
      </c>
      <c r="W99" s="24">
        <f>BRPL_EOD!W99-BRPL_ISGS_exbus!W99</f>
        <v>1.2170933792893246E-4</v>
      </c>
      <c r="X99" s="24">
        <f>BRPL_EOD!X99-BRPL_ISGS_exbus!X99</f>
        <v>-8.4436346098115678E-5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1" t="s">
        <v>145</v>
      </c>
      <c r="C1" s="241"/>
      <c r="D1" s="241"/>
      <c r="E1" s="241" t="s">
        <v>146</v>
      </c>
      <c r="F1" s="241"/>
      <c r="G1" s="241"/>
      <c r="H1" s="241" t="s">
        <v>147</v>
      </c>
      <c r="I1" s="241"/>
      <c r="J1" s="241"/>
      <c r="K1" s="241" t="s">
        <v>148</v>
      </c>
      <c r="L1" s="241"/>
      <c r="M1" s="241"/>
      <c r="N1" s="241" t="s">
        <v>149</v>
      </c>
      <c r="O1" s="241"/>
      <c r="P1" s="241"/>
      <c r="Q1" s="194"/>
    </row>
    <row r="2" spans="1:17">
      <c r="A2" s="194" t="s">
        <v>44</v>
      </c>
      <c r="B2" s="194" t="s">
        <v>325</v>
      </c>
      <c r="C2" s="194" t="s">
        <v>528</v>
      </c>
      <c r="D2" s="195" t="s">
        <v>529</v>
      </c>
      <c r="E2" s="194" t="s">
        <v>325</v>
      </c>
      <c r="F2" s="194" t="s">
        <v>528</v>
      </c>
      <c r="G2" s="195" t="s">
        <v>529</v>
      </c>
      <c r="H2" s="194" t="s">
        <v>325</v>
      </c>
      <c r="I2" s="194" t="s">
        <v>528</v>
      </c>
      <c r="J2" s="195" t="s">
        <v>529</v>
      </c>
      <c r="K2" s="194" t="s">
        <v>325</v>
      </c>
      <c r="L2" s="194" t="s">
        <v>528</v>
      </c>
      <c r="M2" s="195" t="s">
        <v>529</v>
      </c>
      <c r="N2" s="194" t="s">
        <v>325</v>
      </c>
      <c r="O2" s="194" t="s">
        <v>528</v>
      </c>
      <c r="P2" s="195" t="s">
        <v>529</v>
      </c>
      <c r="Q2" s="195" t="s">
        <v>530</v>
      </c>
    </row>
    <row r="3" spans="1:17">
      <c r="A3" s="33" t="s">
        <v>45</v>
      </c>
      <c r="B3" s="196">
        <f>PPCL_NG!I3+PPCL_Spot!I3+GT_NG!I3+GT_Spot!I3+Bawana_NG!I3+Bawana_RLNG!I3+Bawana_Spot!I3</f>
        <v>179.84</v>
      </c>
      <c r="C3" s="196">
        <f>PPCL_NG!P3+PPCL_Spot!P3+GT_NG!P3+GT_Spot!P3+Bawana_NG!P3+Bawana_RLNG!P3+Bawana_Spot!P3</f>
        <v>179.44414500683996</v>
      </c>
      <c r="D3" s="197">
        <f t="shared" ref="D3:D66" si="0">B3-C3</f>
        <v>0.39585499316004302</v>
      </c>
      <c r="E3" s="196">
        <f>PPCL_NG!J3+PPCL_Spot!J3+GT_NG!J3+GT_Spot!J3+Bawana_NG!J3+Bawana_RLNG!J3+Bawana_Spot!J3</f>
        <v>55.5</v>
      </c>
      <c r="F3" s="196">
        <f>PPCL_NG!Q3+PPCL_Spot!Q3+GT_NG!Q3+GT_Spot!Q3+Bawana_NG!Q3+Bawana_RLNG!Q3+Bawana_Spot!Q3</f>
        <v>55.283228454172367</v>
      </c>
      <c r="G3" s="197">
        <f t="shared" ref="G3:G66" si="1">E3-F3</f>
        <v>0.21677154582763336</v>
      </c>
      <c r="H3" s="196">
        <f>PPCL_NG!K3+PPCL_Spot!K3+GT_NG!K3+GT_Spot!K3+Bawana_NG!K3+Bawana_RLNG!K3+Bawana_Spot!K3</f>
        <v>5.84</v>
      </c>
      <c r="I3" s="196">
        <f>PPCL_NG!R3+PPCL_Spot!R3+GT_NG!R3+GT_Spot!R3+Bawana_NG!R3+Bawana_RLNG!R3+Bawana_Spot!R3</f>
        <v>5.84</v>
      </c>
      <c r="J3" s="197">
        <f t="shared" ref="J3:J66" si="2">H3-I3</f>
        <v>0</v>
      </c>
      <c r="K3" s="196">
        <f>PPCL_NG!L3+PPCL_Spot!L3+GT_NG!L3+GT_Spot!L3+Bawana_NG!L3+Bawana_RLNG!L3+Bawana_Spot!L3</f>
        <v>24.98</v>
      </c>
      <c r="L3" s="196">
        <f>PPCL_NG!S3+PPCL_Spot!S3+GT_NG!S3+GT_Spot!S3+Bawana_NG!S3+Bawana_RLNG!S3+Bawana_Spot!S3</f>
        <v>24.928536251709986</v>
      </c>
      <c r="M3" s="197">
        <f t="shared" ref="M3:M66" si="3">K3-L3</f>
        <v>5.1463748290014877E-2</v>
      </c>
      <c r="N3" s="196">
        <f>PPCL_NG!M3+PPCL_Spot!M3+GT_NG!M3+GT_Spot!M3+Bawana_NG!M3+Bawana_RLNG!M3+Bawana_Spot!M3</f>
        <v>67.990000000000009</v>
      </c>
      <c r="O3" s="196">
        <f>PPCL_NG!T3+PPCL_Spot!T3+GT_NG!T3+GT_Spot!T3+Bawana_NG!T3+Bawana_RLNG!T3+Bawana_Spot!T3</f>
        <v>67.704090287277708</v>
      </c>
      <c r="P3" s="197">
        <f t="shared" ref="P3:P66" si="4">N3-O3</f>
        <v>0.28590971272230092</v>
      </c>
      <c r="Q3" s="197">
        <f>D3+G3+J3+M3+P3</f>
        <v>0.94999999999999218</v>
      </c>
    </row>
    <row r="4" spans="1:17">
      <c r="A4" s="33" t="s">
        <v>46</v>
      </c>
      <c r="B4" s="196">
        <f>PPCL_NG!I4+PPCL_Spot!I4+GT_NG!I4+GT_Spot!I4+Bawana_NG!I4+Bawana_RLNG!I4+Bawana_Spot!I4</f>
        <v>179.84</v>
      </c>
      <c r="C4" s="196">
        <f>PPCL_NG!P4+PPCL_Spot!P4+GT_NG!P4+GT_Spot!P4+Bawana_NG!P4+Bawana_RLNG!P4+Bawana_Spot!P4</f>
        <v>179.86083447332422</v>
      </c>
      <c r="D4" s="197">
        <f t="shared" si="0"/>
        <v>-2.0834473324214287E-2</v>
      </c>
      <c r="E4" s="196">
        <f>PPCL_NG!J4+PPCL_Spot!J4+GT_NG!J4+GT_Spot!J4+Bawana_NG!J4+Bawana_RLNG!J4+Bawana_Spot!J4</f>
        <v>55.5</v>
      </c>
      <c r="F4" s="196">
        <f>PPCL_NG!Q4+PPCL_Spot!Q4+GT_NG!Q4+GT_Spot!Q4+Bawana_NG!Q4+Bawana_RLNG!Q4+Bawana_Spot!Q4</f>
        <v>55.511409028727769</v>
      </c>
      <c r="G4" s="197">
        <f t="shared" si="1"/>
        <v>-1.1409028727769055E-2</v>
      </c>
      <c r="H4" s="196">
        <f>PPCL_NG!K4+PPCL_Spot!K4+GT_NG!K4+GT_Spot!K4+Bawana_NG!K4+Bawana_RLNG!K4+Bawana_Spot!K4</f>
        <v>5.84</v>
      </c>
      <c r="I4" s="196">
        <f>PPCL_NG!R4+PPCL_Spot!R4+GT_NG!R4+GT_Spot!R4+Bawana_NG!R4+Bawana_RLNG!R4+Bawana_Spot!R4</f>
        <v>5.84</v>
      </c>
      <c r="J4" s="197">
        <f t="shared" si="2"/>
        <v>0</v>
      </c>
      <c r="K4" s="196">
        <f>PPCL_NG!L4+PPCL_Spot!L4+GT_NG!L4+GT_Spot!L4+Bawana_NG!L4+Bawana_RLNG!L4+Bawana_Spot!L4</f>
        <v>24.98</v>
      </c>
      <c r="L4" s="196">
        <f>PPCL_NG!S4+PPCL_Spot!S4+GT_NG!S4+GT_Spot!S4+Bawana_NG!S4+Bawana_RLNG!S4+Bawana_Spot!S4</f>
        <v>24.982708618331053</v>
      </c>
      <c r="M4" s="197">
        <f t="shared" si="3"/>
        <v>-2.7086183310522927E-3</v>
      </c>
      <c r="N4" s="196">
        <f>PPCL_NG!M4+PPCL_Spot!M4+GT_NG!M4+GT_Spot!M4+Bawana_NG!M4+Bawana_RLNG!M4+Bawana_Spot!M4</f>
        <v>67.990000000000009</v>
      </c>
      <c r="O4" s="196">
        <f>PPCL_NG!T4+PPCL_Spot!T4+GT_NG!T4+GT_Spot!T4+Bawana_NG!T4+Bawana_RLNG!T4+Bawana_Spot!T4</f>
        <v>68.005047879616967</v>
      </c>
      <c r="P4" s="197">
        <f t="shared" si="4"/>
        <v>-1.5047879616957971E-2</v>
      </c>
      <c r="Q4" s="197">
        <f t="shared" ref="Q4:Q67" si="5">D4+G4+J4+M4+P4</f>
        <v>-4.9999999999993605E-2</v>
      </c>
    </row>
    <row r="5" spans="1:17">
      <c r="A5" s="33" t="s">
        <v>47</v>
      </c>
      <c r="B5" s="196">
        <f>PPCL_NG!I5+PPCL_Spot!I5+GT_NG!I5+GT_Spot!I5+Bawana_NG!I5+Bawana_RLNG!I5+Bawana_Spot!I5</f>
        <v>179.84</v>
      </c>
      <c r="C5" s="196">
        <f>PPCL_NG!P5+PPCL_Spot!P5+GT_NG!P5+GT_Spot!P5+Bawana_NG!P5+Bawana_RLNG!P5+Bawana_Spot!P5</f>
        <v>179.86083447332422</v>
      </c>
      <c r="D5" s="197">
        <f t="shared" si="0"/>
        <v>-2.0834473324214287E-2</v>
      </c>
      <c r="E5" s="196">
        <f>PPCL_NG!J5+PPCL_Spot!J5+GT_NG!J5+GT_Spot!J5+Bawana_NG!J5+Bawana_RLNG!J5+Bawana_Spot!J5</f>
        <v>55.5</v>
      </c>
      <c r="F5" s="196">
        <f>PPCL_NG!Q5+PPCL_Spot!Q5+GT_NG!Q5+GT_Spot!Q5+Bawana_NG!Q5+Bawana_RLNG!Q5+Bawana_Spot!Q5</f>
        <v>55.511409028727769</v>
      </c>
      <c r="G5" s="197">
        <f t="shared" si="1"/>
        <v>-1.1409028727769055E-2</v>
      </c>
      <c r="H5" s="196">
        <f>PPCL_NG!K5+PPCL_Spot!K5+GT_NG!K5+GT_Spot!K5+Bawana_NG!K5+Bawana_RLNG!K5+Bawana_Spot!K5</f>
        <v>5.84</v>
      </c>
      <c r="I5" s="196">
        <f>PPCL_NG!R5+PPCL_Spot!R5+GT_NG!R5+GT_Spot!R5+Bawana_NG!R5+Bawana_RLNG!R5+Bawana_Spot!R5</f>
        <v>5.84</v>
      </c>
      <c r="J5" s="197">
        <f t="shared" si="2"/>
        <v>0</v>
      </c>
      <c r="K5" s="196">
        <f>PPCL_NG!L5+PPCL_Spot!L5+GT_NG!L5+GT_Spot!L5+Bawana_NG!L5+Bawana_RLNG!L5+Bawana_Spot!L5</f>
        <v>24.98</v>
      </c>
      <c r="L5" s="196">
        <f>PPCL_NG!S5+PPCL_Spot!S5+GT_NG!S5+GT_Spot!S5+Bawana_NG!S5+Bawana_RLNG!S5+Bawana_Spot!S5</f>
        <v>24.982708618331053</v>
      </c>
      <c r="M5" s="197">
        <f t="shared" si="3"/>
        <v>-2.7086183310522927E-3</v>
      </c>
      <c r="N5" s="196">
        <f>PPCL_NG!M5+PPCL_Spot!M5+GT_NG!M5+GT_Spot!M5+Bawana_NG!M5+Bawana_RLNG!M5+Bawana_Spot!M5</f>
        <v>67.990000000000009</v>
      </c>
      <c r="O5" s="196">
        <f>PPCL_NG!T5+PPCL_Spot!T5+GT_NG!T5+GT_Spot!T5+Bawana_NG!T5+Bawana_RLNG!T5+Bawana_Spot!T5</f>
        <v>68.005047879616967</v>
      </c>
      <c r="P5" s="197">
        <f t="shared" si="4"/>
        <v>-1.5047879616957971E-2</v>
      </c>
      <c r="Q5" s="197">
        <f t="shared" si="5"/>
        <v>-4.9999999999993605E-2</v>
      </c>
    </row>
    <row r="6" spans="1:17">
      <c r="A6" s="33" t="s">
        <v>48</v>
      </c>
      <c r="B6" s="196">
        <f>PPCL_NG!I6+PPCL_Spot!I6+GT_NG!I6+GT_Spot!I6+Bawana_NG!I6+Bawana_RLNG!I6+Bawana_Spot!I6</f>
        <v>179.84</v>
      </c>
      <c r="C6" s="196">
        <f>PPCL_NG!P6+PPCL_Spot!P6+GT_NG!P6+GT_Spot!P6+Bawana_NG!P6+Bawana_RLNG!P6+Bawana_Spot!P6</f>
        <v>179.86083447332422</v>
      </c>
      <c r="D6" s="197">
        <f t="shared" si="0"/>
        <v>-2.0834473324214287E-2</v>
      </c>
      <c r="E6" s="196">
        <f>PPCL_NG!J6+PPCL_Spot!J6+GT_NG!J6+GT_Spot!J6+Bawana_NG!J6+Bawana_RLNG!J6+Bawana_Spot!J6</f>
        <v>55.5</v>
      </c>
      <c r="F6" s="196">
        <f>PPCL_NG!Q6+PPCL_Spot!Q6+GT_NG!Q6+GT_Spot!Q6+Bawana_NG!Q6+Bawana_RLNG!Q6+Bawana_Spot!Q6</f>
        <v>55.511409028727769</v>
      </c>
      <c r="G6" s="197">
        <f t="shared" si="1"/>
        <v>-1.1409028727769055E-2</v>
      </c>
      <c r="H6" s="196">
        <f>PPCL_NG!K6+PPCL_Spot!K6+GT_NG!K6+GT_Spot!K6+Bawana_NG!K6+Bawana_RLNG!K6+Bawana_Spot!K6</f>
        <v>5.84</v>
      </c>
      <c r="I6" s="196">
        <f>PPCL_NG!R6+PPCL_Spot!R6+GT_NG!R6+GT_Spot!R6+Bawana_NG!R6+Bawana_RLNG!R6+Bawana_Spot!R6</f>
        <v>5.84</v>
      </c>
      <c r="J6" s="197">
        <f t="shared" si="2"/>
        <v>0</v>
      </c>
      <c r="K6" s="196">
        <f>PPCL_NG!L6+PPCL_Spot!L6+GT_NG!L6+GT_Spot!L6+Bawana_NG!L6+Bawana_RLNG!L6+Bawana_Spot!L6</f>
        <v>24.98</v>
      </c>
      <c r="L6" s="196">
        <f>PPCL_NG!S6+PPCL_Spot!S6+GT_NG!S6+GT_Spot!S6+Bawana_NG!S6+Bawana_RLNG!S6+Bawana_Spot!S6</f>
        <v>24.982708618331053</v>
      </c>
      <c r="M6" s="197">
        <f t="shared" si="3"/>
        <v>-2.7086183310522927E-3</v>
      </c>
      <c r="N6" s="196">
        <f>PPCL_NG!M6+PPCL_Spot!M6+GT_NG!M6+GT_Spot!M6+Bawana_NG!M6+Bawana_RLNG!M6+Bawana_Spot!M6</f>
        <v>67.990000000000009</v>
      </c>
      <c r="O6" s="196">
        <f>PPCL_NG!T6+PPCL_Spot!T6+GT_NG!T6+GT_Spot!T6+Bawana_NG!T6+Bawana_RLNG!T6+Bawana_Spot!T6</f>
        <v>68.005047879616967</v>
      </c>
      <c r="P6" s="197">
        <f t="shared" si="4"/>
        <v>-1.5047879616957971E-2</v>
      </c>
      <c r="Q6" s="197">
        <f t="shared" si="5"/>
        <v>-4.9999999999993605E-2</v>
      </c>
    </row>
    <row r="7" spans="1:17">
      <c r="A7" s="33" t="s">
        <v>49</v>
      </c>
      <c r="B7" s="196">
        <f>PPCL_NG!I7+PPCL_Spot!I7+GT_NG!I7+GT_Spot!I7+Bawana_NG!I7+Bawana_RLNG!I7+Bawana_Spot!I7</f>
        <v>179.84</v>
      </c>
      <c r="C7" s="196">
        <f>PPCL_NG!P7+PPCL_Spot!P7+GT_NG!P7+GT_Spot!P7+Bawana_NG!P7+Bawana_RLNG!P7+Bawana_Spot!P7</f>
        <v>179.86083447332422</v>
      </c>
      <c r="D7" s="197">
        <f t="shared" si="0"/>
        <v>-2.0834473324214287E-2</v>
      </c>
      <c r="E7" s="196">
        <f>PPCL_NG!J7+PPCL_Spot!J7+GT_NG!J7+GT_Spot!J7+Bawana_NG!J7+Bawana_RLNG!J7+Bawana_Spot!J7</f>
        <v>55.5</v>
      </c>
      <c r="F7" s="196">
        <f>PPCL_NG!Q7+PPCL_Spot!Q7+GT_NG!Q7+GT_Spot!Q7+Bawana_NG!Q7+Bawana_RLNG!Q7+Bawana_Spot!Q7</f>
        <v>55.511409028727769</v>
      </c>
      <c r="G7" s="197">
        <f t="shared" si="1"/>
        <v>-1.1409028727769055E-2</v>
      </c>
      <c r="H7" s="196">
        <f>PPCL_NG!K7+PPCL_Spot!K7+GT_NG!K7+GT_Spot!K7+Bawana_NG!K7+Bawana_RLNG!K7+Bawana_Spot!K7</f>
        <v>5.84</v>
      </c>
      <c r="I7" s="196">
        <f>PPCL_NG!R7+PPCL_Spot!R7+GT_NG!R7+GT_Spot!R7+Bawana_NG!R7+Bawana_RLNG!R7+Bawana_Spot!R7</f>
        <v>5.84</v>
      </c>
      <c r="J7" s="197">
        <f t="shared" si="2"/>
        <v>0</v>
      </c>
      <c r="K7" s="196">
        <f>PPCL_NG!L7+PPCL_Spot!L7+GT_NG!L7+GT_Spot!L7+Bawana_NG!L7+Bawana_RLNG!L7+Bawana_Spot!L7</f>
        <v>24.98</v>
      </c>
      <c r="L7" s="196">
        <f>PPCL_NG!S7+PPCL_Spot!S7+GT_NG!S7+GT_Spot!S7+Bawana_NG!S7+Bawana_RLNG!S7+Bawana_Spot!S7</f>
        <v>24.982708618331053</v>
      </c>
      <c r="M7" s="197">
        <f t="shared" si="3"/>
        <v>-2.7086183310522927E-3</v>
      </c>
      <c r="N7" s="196">
        <f>PPCL_NG!M7+PPCL_Spot!M7+GT_NG!M7+GT_Spot!M7+Bawana_NG!M7+Bawana_RLNG!M7+Bawana_Spot!M7</f>
        <v>67.990000000000009</v>
      </c>
      <c r="O7" s="196">
        <f>PPCL_NG!T7+PPCL_Spot!T7+GT_NG!T7+GT_Spot!T7+Bawana_NG!T7+Bawana_RLNG!T7+Bawana_Spot!T7</f>
        <v>68.005047879616967</v>
      </c>
      <c r="P7" s="197">
        <f t="shared" si="4"/>
        <v>-1.5047879616957971E-2</v>
      </c>
      <c r="Q7" s="197">
        <f t="shared" si="5"/>
        <v>-4.9999999999993605E-2</v>
      </c>
    </row>
    <row r="8" spans="1:17">
      <c r="A8" s="33" t="s">
        <v>50</v>
      </c>
      <c r="B8" s="196">
        <f>PPCL_NG!I8+PPCL_Spot!I8+GT_NG!I8+GT_Spot!I8+Bawana_NG!I8+Bawana_RLNG!I8+Bawana_Spot!I8</f>
        <v>179.84</v>
      </c>
      <c r="C8" s="196">
        <f>PPCL_NG!P8+PPCL_Spot!P8+GT_NG!P8+GT_Spot!P8+Bawana_NG!P8+Bawana_RLNG!P8+Bawana_Spot!P8</f>
        <v>179.86083447332422</v>
      </c>
      <c r="D8" s="197">
        <f t="shared" si="0"/>
        <v>-2.0834473324214287E-2</v>
      </c>
      <c r="E8" s="196">
        <f>PPCL_NG!J8+PPCL_Spot!J8+GT_NG!J8+GT_Spot!J8+Bawana_NG!J8+Bawana_RLNG!J8+Bawana_Spot!J8</f>
        <v>55.5</v>
      </c>
      <c r="F8" s="196">
        <f>PPCL_NG!Q8+PPCL_Spot!Q8+GT_NG!Q8+GT_Spot!Q8+Bawana_NG!Q8+Bawana_RLNG!Q8+Bawana_Spot!Q8</f>
        <v>55.511409028727769</v>
      </c>
      <c r="G8" s="197">
        <f t="shared" si="1"/>
        <v>-1.1409028727769055E-2</v>
      </c>
      <c r="H8" s="196">
        <f>PPCL_NG!K8+PPCL_Spot!K8+GT_NG!K8+GT_Spot!K8+Bawana_NG!K8+Bawana_RLNG!K8+Bawana_Spot!K8</f>
        <v>5.84</v>
      </c>
      <c r="I8" s="196">
        <f>PPCL_NG!R8+PPCL_Spot!R8+GT_NG!R8+GT_Spot!R8+Bawana_NG!R8+Bawana_RLNG!R8+Bawana_Spot!R8</f>
        <v>5.84</v>
      </c>
      <c r="J8" s="197">
        <f t="shared" si="2"/>
        <v>0</v>
      </c>
      <c r="K8" s="196">
        <f>PPCL_NG!L8+PPCL_Spot!L8+GT_NG!L8+GT_Spot!L8+Bawana_NG!L8+Bawana_RLNG!L8+Bawana_Spot!L8</f>
        <v>24.98</v>
      </c>
      <c r="L8" s="196">
        <f>PPCL_NG!S8+PPCL_Spot!S8+GT_NG!S8+GT_Spot!S8+Bawana_NG!S8+Bawana_RLNG!S8+Bawana_Spot!S8</f>
        <v>24.982708618331053</v>
      </c>
      <c r="M8" s="197">
        <f t="shared" si="3"/>
        <v>-2.7086183310522927E-3</v>
      </c>
      <c r="N8" s="196">
        <f>PPCL_NG!M8+PPCL_Spot!M8+GT_NG!M8+GT_Spot!M8+Bawana_NG!M8+Bawana_RLNG!M8+Bawana_Spot!M8</f>
        <v>67.990000000000009</v>
      </c>
      <c r="O8" s="196">
        <f>PPCL_NG!T8+PPCL_Spot!T8+GT_NG!T8+GT_Spot!T8+Bawana_NG!T8+Bawana_RLNG!T8+Bawana_Spot!T8</f>
        <v>68.005047879616967</v>
      </c>
      <c r="P8" s="197">
        <f t="shared" si="4"/>
        <v>-1.5047879616957971E-2</v>
      </c>
      <c r="Q8" s="197">
        <f t="shared" si="5"/>
        <v>-4.9999999999993605E-2</v>
      </c>
    </row>
    <row r="9" spans="1:17">
      <c r="A9" s="33" t="s">
        <v>51</v>
      </c>
      <c r="B9" s="196">
        <f>PPCL_NG!I9+PPCL_Spot!I9+GT_NG!I9+GT_Spot!I9+Bawana_NG!I9+Bawana_RLNG!I9+Bawana_Spot!I9</f>
        <v>179.84</v>
      </c>
      <c r="C9" s="196">
        <f>PPCL_NG!P9+PPCL_Spot!P9+GT_NG!P9+GT_Spot!P9+Bawana_NG!P9+Bawana_RLNG!P9+Bawana_Spot!P9</f>
        <v>179.86083447332422</v>
      </c>
      <c r="D9" s="197">
        <f t="shared" si="0"/>
        <v>-2.0834473324214287E-2</v>
      </c>
      <c r="E9" s="196">
        <f>PPCL_NG!J9+PPCL_Spot!J9+GT_NG!J9+GT_Spot!J9+Bawana_NG!J9+Bawana_RLNG!J9+Bawana_Spot!J9</f>
        <v>55.5</v>
      </c>
      <c r="F9" s="196">
        <f>PPCL_NG!Q9+PPCL_Spot!Q9+GT_NG!Q9+GT_Spot!Q9+Bawana_NG!Q9+Bawana_RLNG!Q9+Bawana_Spot!Q9</f>
        <v>55.511409028727769</v>
      </c>
      <c r="G9" s="197">
        <f t="shared" si="1"/>
        <v>-1.1409028727769055E-2</v>
      </c>
      <c r="H9" s="196">
        <f>PPCL_NG!K9+PPCL_Spot!K9+GT_NG!K9+GT_Spot!K9+Bawana_NG!K9+Bawana_RLNG!K9+Bawana_Spot!K9</f>
        <v>5.84</v>
      </c>
      <c r="I9" s="196">
        <f>PPCL_NG!R9+PPCL_Spot!R9+GT_NG!R9+GT_Spot!R9+Bawana_NG!R9+Bawana_RLNG!R9+Bawana_Spot!R9</f>
        <v>5.84</v>
      </c>
      <c r="J9" s="197">
        <f t="shared" si="2"/>
        <v>0</v>
      </c>
      <c r="K9" s="196">
        <f>PPCL_NG!L9+PPCL_Spot!L9+GT_NG!L9+GT_Spot!L9+Bawana_NG!L9+Bawana_RLNG!L9+Bawana_Spot!L9</f>
        <v>24.98</v>
      </c>
      <c r="L9" s="196">
        <f>PPCL_NG!S9+PPCL_Spot!S9+GT_NG!S9+GT_Spot!S9+Bawana_NG!S9+Bawana_RLNG!S9+Bawana_Spot!S9</f>
        <v>24.982708618331053</v>
      </c>
      <c r="M9" s="197">
        <f t="shared" si="3"/>
        <v>-2.7086183310522927E-3</v>
      </c>
      <c r="N9" s="196">
        <f>PPCL_NG!M9+PPCL_Spot!M9+GT_NG!M9+GT_Spot!M9+Bawana_NG!M9+Bawana_RLNG!M9+Bawana_Spot!M9</f>
        <v>67.990000000000009</v>
      </c>
      <c r="O9" s="196">
        <f>PPCL_NG!T9+PPCL_Spot!T9+GT_NG!T9+GT_Spot!T9+Bawana_NG!T9+Bawana_RLNG!T9+Bawana_Spot!T9</f>
        <v>68.005047879616967</v>
      </c>
      <c r="P9" s="197">
        <f t="shared" si="4"/>
        <v>-1.5047879616957971E-2</v>
      </c>
      <c r="Q9" s="197">
        <f t="shared" si="5"/>
        <v>-4.9999999999993605E-2</v>
      </c>
    </row>
    <row r="10" spans="1:17">
      <c r="A10" s="33" t="s">
        <v>52</v>
      </c>
      <c r="B10" s="196">
        <f>PPCL_NG!I10+PPCL_Spot!I10+GT_NG!I10+GT_Spot!I10+Bawana_NG!I10+Bawana_RLNG!I10+Bawana_Spot!I10</f>
        <v>179.84</v>
      </c>
      <c r="C10" s="196">
        <f>PPCL_NG!P10+PPCL_Spot!P10+GT_NG!P10+GT_Spot!P10+Bawana_NG!P10+Bawana_RLNG!P10+Bawana_Spot!P10</f>
        <v>179.86083447332422</v>
      </c>
      <c r="D10" s="197">
        <f t="shared" si="0"/>
        <v>-2.0834473324214287E-2</v>
      </c>
      <c r="E10" s="196">
        <f>PPCL_NG!J10+PPCL_Spot!J10+GT_NG!J10+GT_Spot!J10+Bawana_NG!J10+Bawana_RLNG!J10+Bawana_Spot!J10</f>
        <v>55.5</v>
      </c>
      <c r="F10" s="196">
        <f>PPCL_NG!Q10+PPCL_Spot!Q10+GT_NG!Q10+GT_Spot!Q10+Bawana_NG!Q10+Bawana_RLNG!Q10+Bawana_Spot!Q10</f>
        <v>55.511409028727769</v>
      </c>
      <c r="G10" s="197">
        <f t="shared" si="1"/>
        <v>-1.1409028727769055E-2</v>
      </c>
      <c r="H10" s="196">
        <f>PPCL_NG!K10+PPCL_Spot!K10+GT_NG!K10+GT_Spot!K10+Bawana_NG!K10+Bawana_RLNG!K10+Bawana_Spot!K10</f>
        <v>5.84</v>
      </c>
      <c r="I10" s="196">
        <f>PPCL_NG!R10+PPCL_Spot!R10+GT_NG!R10+GT_Spot!R10+Bawana_NG!R10+Bawana_RLNG!R10+Bawana_Spot!R10</f>
        <v>5.84</v>
      </c>
      <c r="J10" s="197">
        <f t="shared" si="2"/>
        <v>0</v>
      </c>
      <c r="K10" s="196">
        <f>PPCL_NG!L10+PPCL_Spot!L10+GT_NG!L10+GT_Spot!L10+Bawana_NG!L10+Bawana_RLNG!L10+Bawana_Spot!L10</f>
        <v>24.98</v>
      </c>
      <c r="L10" s="196">
        <f>PPCL_NG!S10+PPCL_Spot!S10+GT_NG!S10+GT_Spot!S10+Bawana_NG!S10+Bawana_RLNG!S10+Bawana_Spot!S10</f>
        <v>24.982708618331053</v>
      </c>
      <c r="M10" s="197">
        <f t="shared" si="3"/>
        <v>-2.7086183310522927E-3</v>
      </c>
      <c r="N10" s="196">
        <f>PPCL_NG!M10+PPCL_Spot!M10+GT_NG!M10+GT_Spot!M10+Bawana_NG!M10+Bawana_RLNG!M10+Bawana_Spot!M10</f>
        <v>67.990000000000009</v>
      </c>
      <c r="O10" s="196">
        <f>PPCL_NG!T10+PPCL_Spot!T10+GT_NG!T10+GT_Spot!T10+Bawana_NG!T10+Bawana_RLNG!T10+Bawana_Spot!T10</f>
        <v>68.005047879616967</v>
      </c>
      <c r="P10" s="197">
        <f t="shared" si="4"/>
        <v>-1.5047879616957971E-2</v>
      </c>
      <c r="Q10" s="197">
        <f t="shared" si="5"/>
        <v>-4.9999999999993605E-2</v>
      </c>
    </row>
    <row r="11" spans="1:17">
      <c r="A11" s="33" t="s">
        <v>53</v>
      </c>
      <c r="B11" s="196">
        <f>PPCL_NG!I11+PPCL_Spot!I11+GT_NG!I11+GT_Spot!I11+Bawana_NG!I11+Bawana_RLNG!I11+Bawana_Spot!I11</f>
        <v>179.84</v>
      </c>
      <c r="C11" s="196">
        <f>PPCL_NG!P11+PPCL_Spot!P11+GT_NG!P11+GT_Spot!P11+Bawana_NG!P11+Bawana_RLNG!P11+Bawana_Spot!P11</f>
        <v>179.86083447332422</v>
      </c>
      <c r="D11" s="197">
        <f t="shared" si="0"/>
        <v>-2.0834473324214287E-2</v>
      </c>
      <c r="E11" s="196">
        <f>PPCL_NG!J11+PPCL_Spot!J11+GT_NG!J11+GT_Spot!J11+Bawana_NG!J11+Bawana_RLNG!J11+Bawana_Spot!J11</f>
        <v>55.5</v>
      </c>
      <c r="F11" s="196">
        <f>PPCL_NG!Q11+PPCL_Spot!Q11+GT_NG!Q11+GT_Spot!Q11+Bawana_NG!Q11+Bawana_RLNG!Q11+Bawana_Spot!Q11</f>
        <v>55.511409028727769</v>
      </c>
      <c r="G11" s="197">
        <f t="shared" si="1"/>
        <v>-1.1409028727769055E-2</v>
      </c>
      <c r="H11" s="196">
        <f>PPCL_NG!K11+PPCL_Spot!K11+GT_NG!K11+GT_Spot!K11+Bawana_NG!K11+Bawana_RLNG!K11+Bawana_Spot!K11</f>
        <v>5.84</v>
      </c>
      <c r="I11" s="196">
        <f>PPCL_NG!R11+PPCL_Spot!R11+GT_NG!R11+GT_Spot!R11+Bawana_NG!R11+Bawana_RLNG!R11+Bawana_Spot!R11</f>
        <v>5.84</v>
      </c>
      <c r="J11" s="197">
        <f t="shared" si="2"/>
        <v>0</v>
      </c>
      <c r="K11" s="196">
        <f>PPCL_NG!L11+PPCL_Spot!L11+GT_NG!L11+GT_Spot!L11+Bawana_NG!L11+Bawana_RLNG!L11+Bawana_Spot!L11</f>
        <v>24.98</v>
      </c>
      <c r="L11" s="196">
        <f>PPCL_NG!S11+PPCL_Spot!S11+GT_NG!S11+GT_Spot!S11+Bawana_NG!S11+Bawana_RLNG!S11+Bawana_Spot!S11</f>
        <v>24.982708618331053</v>
      </c>
      <c r="M11" s="197">
        <f t="shared" si="3"/>
        <v>-2.7086183310522927E-3</v>
      </c>
      <c r="N11" s="196">
        <f>PPCL_NG!M11+PPCL_Spot!M11+GT_NG!M11+GT_Spot!M11+Bawana_NG!M11+Bawana_RLNG!M11+Bawana_Spot!M11</f>
        <v>67.990000000000009</v>
      </c>
      <c r="O11" s="196">
        <f>PPCL_NG!T11+PPCL_Spot!T11+GT_NG!T11+GT_Spot!T11+Bawana_NG!T11+Bawana_RLNG!T11+Bawana_Spot!T11</f>
        <v>68.005047879616967</v>
      </c>
      <c r="P11" s="197">
        <f t="shared" si="4"/>
        <v>-1.5047879616957971E-2</v>
      </c>
      <c r="Q11" s="197">
        <f t="shared" si="5"/>
        <v>-4.9999999999993605E-2</v>
      </c>
    </row>
    <row r="12" spans="1:17">
      <c r="A12" s="33" t="s">
        <v>54</v>
      </c>
      <c r="B12" s="196">
        <f>PPCL_NG!I12+PPCL_Spot!I12+GT_NG!I12+GT_Spot!I12+Bawana_NG!I12+Bawana_RLNG!I12+Bawana_Spot!I12</f>
        <v>179.84</v>
      </c>
      <c r="C12" s="196">
        <f>PPCL_NG!P12+PPCL_Spot!P12+GT_NG!P12+GT_Spot!P12+Bawana_NG!P12+Bawana_RLNG!P12+Bawana_Spot!P12</f>
        <v>179.86083447332422</v>
      </c>
      <c r="D12" s="197">
        <f t="shared" si="0"/>
        <v>-2.0834473324214287E-2</v>
      </c>
      <c r="E12" s="196">
        <f>PPCL_NG!J12+PPCL_Spot!J12+GT_NG!J12+GT_Spot!J12+Bawana_NG!J12+Bawana_RLNG!J12+Bawana_Spot!J12</f>
        <v>55.5</v>
      </c>
      <c r="F12" s="196">
        <f>PPCL_NG!Q12+PPCL_Spot!Q12+GT_NG!Q12+GT_Spot!Q12+Bawana_NG!Q12+Bawana_RLNG!Q12+Bawana_Spot!Q12</f>
        <v>55.511409028727769</v>
      </c>
      <c r="G12" s="197">
        <f t="shared" si="1"/>
        <v>-1.1409028727769055E-2</v>
      </c>
      <c r="H12" s="196">
        <f>PPCL_NG!K12+PPCL_Spot!K12+GT_NG!K12+GT_Spot!K12+Bawana_NG!K12+Bawana_RLNG!K12+Bawana_Spot!K12</f>
        <v>5.84</v>
      </c>
      <c r="I12" s="196">
        <f>PPCL_NG!R12+PPCL_Spot!R12+GT_NG!R12+GT_Spot!R12+Bawana_NG!R12+Bawana_RLNG!R12+Bawana_Spot!R12</f>
        <v>5.84</v>
      </c>
      <c r="J12" s="197">
        <f t="shared" si="2"/>
        <v>0</v>
      </c>
      <c r="K12" s="196">
        <f>PPCL_NG!L12+PPCL_Spot!L12+GT_NG!L12+GT_Spot!L12+Bawana_NG!L12+Bawana_RLNG!L12+Bawana_Spot!L12</f>
        <v>24.98</v>
      </c>
      <c r="L12" s="196">
        <f>PPCL_NG!S12+PPCL_Spot!S12+GT_NG!S12+GT_Spot!S12+Bawana_NG!S12+Bawana_RLNG!S12+Bawana_Spot!S12</f>
        <v>24.982708618331053</v>
      </c>
      <c r="M12" s="197">
        <f t="shared" si="3"/>
        <v>-2.7086183310522927E-3</v>
      </c>
      <c r="N12" s="196">
        <f>PPCL_NG!M12+PPCL_Spot!M12+GT_NG!M12+GT_Spot!M12+Bawana_NG!M12+Bawana_RLNG!M12+Bawana_Spot!M12</f>
        <v>67.990000000000009</v>
      </c>
      <c r="O12" s="196">
        <f>PPCL_NG!T12+PPCL_Spot!T12+GT_NG!T12+GT_Spot!T12+Bawana_NG!T12+Bawana_RLNG!T12+Bawana_Spot!T12</f>
        <v>68.005047879616967</v>
      </c>
      <c r="P12" s="197">
        <f t="shared" si="4"/>
        <v>-1.5047879616957971E-2</v>
      </c>
      <c r="Q12" s="197">
        <f t="shared" si="5"/>
        <v>-4.9999999999993605E-2</v>
      </c>
    </row>
    <row r="13" spans="1:17">
      <c r="A13" s="33" t="s">
        <v>55</v>
      </c>
      <c r="B13" s="196">
        <f>PPCL_NG!I13+PPCL_Spot!I13+GT_NG!I13+GT_Spot!I13+Bawana_NG!I13+Bawana_RLNG!I13+Bawana_Spot!I13</f>
        <v>179.84</v>
      </c>
      <c r="C13" s="196">
        <f>PPCL_NG!P13+PPCL_Spot!P13+GT_NG!P13+GT_Spot!P13+Bawana_NG!P13+Bawana_RLNG!P13+Bawana_Spot!P13</f>
        <v>179.86083447332422</v>
      </c>
      <c r="D13" s="197">
        <f t="shared" si="0"/>
        <v>-2.0834473324214287E-2</v>
      </c>
      <c r="E13" s="196">
        <f>PPCL_NG!J13+PPCL_Spot!J13+GT_NG!J13+GT_Spot!J13+Bawana_NG!J13+Bawana_RLNG!J13+Bawana_Spot!J13</f>
        <v>55.5</v>
      </c>
      <c r="F13" s="196">
        <f>PPCL_NG!Q13+PPCL_Spot!Q13+GT_NG!Q13+GT_Spot!Q13+Bawana_NG!Q13+Bawana_RLNG!Q13+Bawana_Spot!Q13</f>
        <v>55.511409028727769</v>
      </c>
      <c r="G13" s="197">
        <f t="shared" si="1"/>
        <v>-1.1409028727769055E-2</v>
      </c>
      <c r="H13" s="196">
        <f>PPCL_NG!K13+PPCL_Spot!K13+GT_NG!K13+GT_Spot!K13+Bawana_NG!K13+Bawana_RLNG!K13+Bawana_Spot!K13</f>
        <v>5.84</v>
      </c>
      <c r="I13" s="196">
        <f>PPCL_NG!R13+PPCL_Spot!R13+GT_NG!R13+GT_Spot!R13+Bawana_NG!R13+Bawana_RLNG!R13+Bawana_Spot!R13</f>
        <v>5.84</v>
      </c>
      <c r="J13" s="197">
        <f t="shared" si="2"/>
        <v>0</v>
      </c>
      <c r="K13" s="196">
        <f>PPCL_NG!L13+PPCL_Spot!L13+GT_NG!L13+GT_Spot!L13+Bawana_NG!L13+Bawana_RLNG!L13+Bawana_Spot!L13</f>
        <v>24.98</v>
      </c>
      <c r="L13" s="196">
        <f>PPCL_NG!S13+PPCL_Spot!S13+GT_NG!S13+GT_Spot!S13+Bawana_NG!S13+Bawana_RLNG!S13+Bawana_Spot!S13</f>
        <v>24.982708618331053</v>
      </c>
      <c r="M13" s="197">
        <f t="shared" si="3"/>
        <v>-2.7086183310522927E-3</v>
      </c>
      <c r="N13" s="196">
        <f>PPCL_NG!M13+PPCL_Spot!M13+GT_NG!M13+GT_Spot!M13+Bawana_NG!M13+Bawana_RLNG!M13+Bawana_Spot!M13</f>
        <v>67.990000000000009</v>
      </c>
      <c r="O13" s="196">
        <f>PPCL_NG!T13+PPCL_Spot!T13+GT_NG!T13+GT_Spot!T13+Bawana_NG!T13+Bawana_RLNG!T13+Bawana_Spot!T13</f>
        <v>68.005047879616967</v>
      </c>
      <c r="P13" s="197">
        <f t="shared" si="4"/>
        <v>-1.5047879616957971E-2</v>
      </c>
      <c r="Q13" s="197">
        <f t="shared" si="5"/>
        <v>-4.9999999999993605E-2</v>
      </c>
    </row>
    <row r="14" spans="1:17">
      <c r="A14" s="33" t="s">
        <v>56</v>
      </c>
      <c r="B14" s="196">
        <f>PPCL_NG!I14+PPCL_Spot!I14+GT_NG!I14+GT_Spot!I14+Bawana_NG!I14+Bawana_RLNG!I14+Bawana_Spot!I14</f>
        <v>179.84</v>
      </c>
      <c r="C14" s="196">
        <f>PPCL_NG!P14+PPCL_Spot!P14+GT_NG!P14+GT_Spot!P14+Bawana_NG!P14+Bawana_RLNG!P14+Bawana_Spot!P14</f>
        <v>179.86083447332422</v>
      </c>
      <c r="D14" s="197">
        <f t="shared" si="0"/>
        <v>-2.0834473324214287E-2</v>
      </c>
      <c r="E14" s="196">
        <f>PPCL_NG!J14+PPCL_Spot!J14+GT_NG!J14+GT_Spot!J14+Bawana_NG!J14+Bawana_RLNG!J14+Bawana_Spot!J14</f>
        <v>55.5</v>
      </c>
      <c r="F14" s="196">
        <f>PPCL_NG!Q14+PPCL_Spot!Q14+GT_NG!Q14+GT_Spot!Q14+Bawana_NG!Q14+Bawana_RLNG!Q14+Bawana_Spot!Q14</f>
        <v>55.511409028727769</v>
      </c>
      <c r="G14" s="197">
        <f t="shared" si="1"/>
        <v>-1.1409028727769055E-2</v>
      </c>
      <c r="H14" s="196">
        <f>PPCL_NG!K14+PPCL_Spot!K14+GT_NG!K14+GT_Spot!K14+Bawana_NG!K14+Bawana_RLNG!K14+Bawana_Spot!K14</f>
        <v>5.84</v>
      </c>
      <c r="I14" s="196">
        <f>PPCL_NG!R14+PPCL_Spot!R14+GT_NG!R14+GT_Spot!R14+Bawana_NG!R14+Bawana_RLNG!R14+Bawana_Spot!R14</f>
        <v>5.84</v>
      </c>
      <c r="J14" s="197">
        <f t="shared" si="2"/>
        <v>0</v>
      </c>
      <c r="K14" s="196">
        <f>PPCL_NG!L14+PPCL_Spot!L14+GT_NG!L14+GT_Spot!L14+Bawana_NG!L14+Bawana_RLNG!L14+Bawana_Spot!L14</f>
        <v>24.98</v>
      </c>
      <c r="L14" s="196">
        <f>PPCL_NG!S14+PPCL_Spot!S14+GT_NG!S14+GT_Spot!S14+Bawana_NG!S14+Bawana_RLNG!S14+Bawana_Spot!S14</f>
        <v>24.982708618331053</v>
      </c>
      <c r="M14" s="197">
        <f t="shared" si="3"/>
        <v>-2.7086183310522927E-3</v>
      </c>
      <c r="N14" s="196">
        <f>PPCL_NG!M14+PPCL_Spot!M14+GT_NG!M14+GT_Spot!M14+Bawana_NG!M14+Bawana_RLNG!M14+Bawana_Spot!M14</f>
        <v>67.990000000000009</v>
      </c>
      <c r="O14" s="196">
        <f>PPCL_NG!T14+PPCL_Spot!T14+GT_NG!T14+GT_Spot!T14+Bawana_NG!T14+Bawana_RLNG!T14+Bawana_Spot!T14</f>
        <v>68.005047879616967</v>
      </c>
      <c r="P14" s="197">
        <f t="shared" si="4"/>
        <v>-1.5047879616957971E-2</v>
      </c>
      <c r="Q14" s="197">
        <f t="shared" si="5"/>
        <v>-4.9999999999993605E-2</v>
      </c>
    </row>
    <row r="15" spans="1:17">
      <c r="A15" s="33" t="s">
        <v>57</v>
      </c>
      <c r="B15" s="196">
        <f>PPCL_NG!I15+PPCL_Spot!I15+GT_NG!I15+GT_Spot!I15+Bawana_NG!I15+Bawana_RLNG!I15+Bawana_Spot!I15</f>
        <v>180.34</v>
      </c>
      <c r="C15" s="196">
        <f>PPCL_NG!P15+PPCL_Spot!P15+GT_NG!P15+GT_Spot!P15+Bawana_NG!P15+Bawana_RLNG!P15+Bawana_Spot!P15</f>
        <v>179.9379552715655</v>
      </c>
      <c r="D15" s="197">
        <f t="shared" si="0"/>
        <v>0.4020447284345039</v>
      </c>
      <c r="E15" s="196">
        <f>PPCL_NG!J15+PPCL_Spot!J15+GT_NG!J15+GT_Spot!J15+Bawana_NG!J15+Bawana_RLNG!J15+Bawana_Spot!J15</f>
        <v>55.769999999999996</v>
      </c>
      <c r="F15" s="196">
        <f>PPCL_NG!Q15+PPCL_Spot!Q15+GT_NG!Q15+GT_Spot!Q15+Bawana_NG!Q15+Bawana_RLNG!Q15+Bawana_Spot!Q15</f>
        <v>55.549936102236416</v>
      </c>
      <c r="G15" s="197">
        <f t="shared" si="1"/>
        <v>0.22006389776358048</v>
      </c>
      <c r="H15" s="196">
        <f>PPCL_NG!K15+PPCL_Spot!K15+GT_NG!K15+GT_Spot!K15+Bawana_NG!K15+Bawana_RLNG!K15+Bawana_Spot!K15</f>
        <v>5.84</v>
      </c>
      <c r="I15" s="196">
        <f>PPCL_NG!R15+PPCL_Spot!R15+GT_NG!R15+GT_Spot!R15+Bawana_NG!R15+Bawana_RLNG!R15+Bawana_Spot!R15</f>
        <v>5.84</v>
      </c>
      <c r="J15" s="197">
        <f t="shared" si="2"/>
        <v>0</v>
      </c>
      <c r="K15" s="196">
        <f>PPCL_NG!L15+PPCL_Spot!L15+GT_NG!L15+GT_Spot!L15+Bawana_NG!L15+Bawana_RLNG!L15+Bawana_Spot!L15</f>
        <v>24.98</v>
      </c>
      <c r="L15" s="196">
        <f>PPCL_NG!S15+PPCL_Spot!S15+GT_NG!S15+GT_Spot!S15+Bawana_NG!S15+Bawana_RLNG!S15+Bawana_Spot!S15</f>
        <v>24.929392971246006</v>
      </c>
      <c r="M15" s="197">
        <f t="shared" si="3"/>
        <v>5.0607028753994143E-2</v>
      </c>
      <c r="N15" s="196">
        <f>PPCL_NG!M15+PPCL_Spot!M15+GT_NG!M15+GT_Spot!M15+Bawana_NG!M15+Bawana_RLNG!M15+Bawana_Spot!M15</f>
        <v>68.23</v>
      </c>
      <c r="O15" s="196">
        <f>PPCL_NG!T15+PPCL_Spot!T15+GT_NG!T15+GT_Spot!T15+Bawana_NG!T15+Bawana_RLNG!T15+Bawana_Spot!T15</f>
        <v>67.942715654952082</v>
      </c>
      <c r="P15" s="197">
        <f t="shared" si="4"/>
        <v>0.28728434504792233</v>
      </c>
      <c r="Q15" s="197">
        <f t="shared" si="5"/>
        <v>0.96000000000000085</v>
      </c>
    </row>
    <row r="16" spans="1:17">
      <c r="A16" s="33" t="s">
        <v>58</v>
      </c>
      <c r="B16" s="196">
        <f>PPCL_NG!I16+PPCL_Spot!I16+GT_NG!I16+GT_Spot!I16+Bawana_NG!I16+Bawana_RLNG!I16+Bawana_Spot!I16</f>
        <v>180.34</v>
      </c>
      <c r="C16" s="196">
        <f>PPCL_NG!P16+PPCL_Spot!P16+GT_NG!P16+GT_Spot!P16+Bawana_NG!P16+Bawana_RLNG!P16+Bawana_Spot!P16</f>
        <v>179.9379552715655</v>
      </c>
      <c r="D16" s="197">
        <f t="shared" si="0"/>
        <v>0.4020447284345039</v>
      </c>
      <c r="E16" s="196">
        <f>PPCL_NG!J16+PPCL_Spot!J16+GT_NG!J16+GT_Spot!J16+Bawana_NG!J16+Bawana_RLNG!J16+Bawana_Spot!J16</f>
        <v>55.769999999999996</v>
      </c>
      <c r="F16" s="196">
        <f>PPCL_NG!Q16+PPCL_Spot!Q16+GT_NG!Q16+GT_Spot!Q16+Bawana_NG!Q16+Bawana_RLNG!Q16+Bawana_Spot!Q16</f>
        <v>55.549936102236416</v>
      </c>
      <c r="G16" s="197">
        <f t="shared" si="1"/>
        <v>0.22006389776358048</v>
      </c>
      <c r="H16" s="196">
        <f>PPCL_NG!K16+PPCL_Spot!K16+GT_NG!K16+GT_Spot!K16+Bawana_NG!K16+Bawana_RLNG!K16+Bawana_Spot!K16</f>
        <v>5.84</v>
      </c>
      <c r="I16" s="196">
        <f>PPCL_NG!R16+PPCL_Spot!R16+GT_NG!R16+GT_Spot!R16+Bawana_NG!R16+Bawana_RLNG!R16+Bawana_Spot!R16</f>
        <v>5.84</v>
      </c>
      <c r="J16" s="197">
        <f t="shared" si="2"/>
        <v>0</v>
      </c>
      <c r="K16" s="196">
        <f>PPCL_NG!L16+PPCL_Spot!L16+GT_NG!L16+GT_Spot!L16+Bawana_NG!L16+Bawana_RLNG!L16+Bawana_Spot!L16</f>
        <v>24.98</v>
      </c>
      <c r="L16" s="196">
        <f>PPCL_NG!S16+PPCL_Spot!S16+GT_NG!S16+GT_Spot!S16+Bawana_NG!S16+Bawana_RLNG!S16+Bawana_Spot!S16</f>
        <v>24.929392971246006</v>
      </c>
      <c r="M16" s="197">
        <f t="shared" si="3"/>
        <v>5.0607028753994143E-2</v>
      </c>
      <c r="N16" s="196">
        <f>PPCL_NG!M16+PPCL_Spot!M16+GT_NG!M16+GT_Spot!M16+Bawana_NG!M16+Bawana_RLNG!M16+Bawana_Spot!M16</f>
        <v>68.23</v>
      </c>
      <c r="O16" s="196">
        <f>PPCL_NG!T16+PPCL_Spot!T16+GT_NG!T16+GT_Spot!T16+Bawana_NG!T16+Bawana_RLNG!T16+Bawana_Spot!T16</f>
        <v>67.942715654952082</v>
      </c>
      <c r="P16" s="197">
        <f t="shared" si="4"/>
        <v>0.28728434504792233</v>
      </c>
      <c r="Q16" s="197">
        <f t="shared" si="5"/>
        <v>0.96000000000000085</v>
      </c>
    </row>
    <row r="17" spans="1:17">
      <c r="A17" s="33" t="s">
        <v>59</v>
      </c>
      <c r="B17" s="196">
        <f>PPCL_NG!I17+PPCL_Spot!I17+GT_NG!I17+GT_Spot!I17+Bawana_NG!I17+Bawana_RLNG!I17+Bawana_Spot!I17</f>
        <v>180.34</v>
      </c>
      <c r="C17" s="196">
        <f>PPCL_NG!P17+PPCL_Spot!P17+GT_NG!P17+GT_Spot!P17+Bawana_NG!P17+Bawana_RLNG!P17+Bawana_Spot!P17</f>
        <v>179.9379552715655</v>
      </c>
      <c r="D17" s="197">
        <f t="shared" si="0"/>
        <v>0.4020447284345039</v>
      </c>
      <c r="E17" s="196">
        <f>PPCL_NG!J17+PPCL_Spot!J17+GT_NG!J17+GT_Spot!J17+Bawana_NG!J17+Bawana_RLNG!J17+Bawana_Spot!J17</f>
        <v>55.769999999999996</v>
      </c>
      <c r="F17" s="196">
        <f>PPCL_NG!Q17+PPCL_Spot!Q17+GT_NG!Q17+GT_Spot!Q17+Bawana_NG!Q17+Bawana_RLNG!Q17+Bawana_Spot!Q17</f>
        <v>55.549936102236416</v>
      </c>
      <c r="G17" s="197">
        <f t="shared" si="1"/>
        <v>0.22006389776358048</v>
      </c>
      <c r="H17" s="196">
        <f>PPCL_NG!K17+PPCL_Spot!K17+GT_NG!K17+GT_Spot!K17+Bawana_NG!K17+Bawana_RLNG!K17+Bawana_Spot!K17</f>
        <v>5.84</v>
      </c>
      <c r="I17" s="196">
        <f>PPCL_NG!R17+PPCL_Spot!R17+GT_NG!R17+GT_Spot!R17+Bawana_NG!R17+Bawana_RLNG!R17+Bawana_Spot!R17</f>
        <v>5.84</v>
      </c>
      <c r="J17" s="197">
        <f t="shared" si="2"/>
        <v>0</v>
      </c>
      <c r="K17" s="196">
        <f>PPCL_NG!L17+PPCL_Spot!L17+GT_NG!L17+GT_Spot!L17+Bawana_NG!L17+Bawana_RLNG!L17+Bawana_Spot!L17</f>
        <v>24.98</v>
      </c>
      <c r="L17" s="196">
        <f>PPCL_NG!S17+PPCL_Spot!S17+GT_NG!S17+GT_Spot!S17+Bawana_NG!S17+Bawana_RLNG!S17+Bawana_Spot!S17</f>
        <v>24.929392971246006</v>
      </c>
      <c r="M17" s="197">
        <f t="shared" si="3"/>
        <v>5.0607028753994143E-2</v>
      </c>
      <c r="N17" s="196">
        <f>PPCL_NG!M17+PPCL_Spot!M17+GT_NG!M17+GT_Spot!M17+Bawana_NG!M17+Bawana_RLNG!M17+Bawana_Spot!M17</f>
        <v>68.23</v>
      </c>
      <c r="O17" s="196">
        <f>PPCL_NG!T17+PPCL_Spot!T17+GT_NG!T17+GT_Spot!T17+Bawana_NG!T17+Bawana_RLNG!T17+Bawana_Spot!T17</f>
        <v>67.942715654952082</v>
      </c>
      <c r="P17" s="197">
        <f t="shared" si="4"/>
        <v>0.28728434504792233</v>
      </c>
      <c r="Q17" s="197">
        <f t="shared" si="5"/>
        <v>0.96000000000000085</v>
      </c>
    </row>
    <row r="18" spans="1:17">
      <c r="A18" s="33" t="s">
        <v>60</v>
      </c>
      <c r="B18" s="196">
        <f>PPCL_NG!I18+PPCL_Spot!I18+GT_NG!I18+GT_Spot!I18+Bawana_NG!I18+Bawana_RLNG!I18+Bawana_Spot!I18</f>
        <v>180.34</v>
      </c>
      <c r="C18" s="196">
        <f>PPCL_NG!P18+PPCL_Spot!P18+GT_NG!P18+GT_Spot!P18+Bawana_NG!P18+Bawana_RLNG!P18+Bawana_Spot!P18</f>
        <v>179.9379552715655</v>
      </c>
      <c r="D18" s="197">
        <f t="shared" si="0"/>
        <v>0.4020447284345039</v>
      </c>
      <c r="E18" s="196">
        <f>PPCL_NG!J18+PPCL_Spot!J18+GT_NG!J18+GT_Spot!J18+Bawana_NG!J18+Bawana_RLNG!J18+Bawana_Spot!J18</f>
        <v>55.769999999999996</v>
      </c>
      <c r="F18" s="196">
        <f>PPCL_NG!Q18+PPCL_Spot!Q18+GT_NG!Q18+GT_Spot!Q18+Bawana_NG!Q18+Bawana_RLNG!Q18+Bawana_Spot!Q18</f>
        <v>55.549936102236416</v>
      </c>
      <c r="G18" s="197">
        <f t="shared" si="1"/>
        <v>0.22006389776358048</v>
      </c>
      <c r="H18" s="196">
        <f>PPCL_NG!K18+PPCL_Spot!K18+GT_NG!K18+GT_Spot!K18+Bawana_NG!K18+Bawana_RLNG!K18+Bawana_Spot!K18</f>
        <v>5.84</v>
      </c>
      <c r="I18" s="196">
        <f>PPCL_NG!R18+PPCL_Spot!R18+GT_NG!R18+GT_Spot!R18+Bawana_NG!R18+Bawana_RLNG!R18+Bawana_Spot!R18</f>
        <v>5.84</v>
      </c>
      <c r="J18" s="197">
        <f t="shared" si="2"/>
        <v>0</v>
      </c>
      <c r="K18" s="196">
        <f>PPCL_NG!L18+PPCL_Spot!L18+GT_NG!L18+GT_Spot!L18+Bawana_NG!L18+Bawana_RLNG!L18+Bawana_Spot!L18</f>
        <v>24.98</v>
      </c>
      <c r="L18" s="196">
        <f>PPCL_NG!S18+PPCL_Spot!S18+GT_NG!S18+GT_Spot!S18+Bawana_NG!S18+Bawana_RLNG!S18+Bawana_Spot!S18</f>
        <v>24.929392971246006</v>
      </c>
      <c r="M18" s="197">
        <f t="shared" si="3"/>
        <v>5.0607028753994143E-2</v>
      </c>
      <c r="N18" s="196">
        <f>PPCL_NG!M18+PPCL_Spot!M18+GT_NG!M18+GT_Spot!M18+Bawana_NG!M18+Bawana_RLNG!M18+Bawana_Spot!M18</f>
        <v>68.23</v>
      </c>
      <c r="O18" s="196">
        <f>PPCL_NG!T18+PPCL_Spot!T18+GT_NG!T18+GT_Spot!T18+Bawana_NG!T18+Bawana_RLNG!T18+Bawana_Spot!T18</f>
        <v>67.942715654952082</v>
      </c>
      <c r="P18" s="197">
        <f t="shared" si="4"/>
        <v>0.28728434504792233</v>
      </c>
      <c r="Q18" s="197">
        <f t="shared" si="5"/>
        <v>0.96000000000000085</v>
      </c>
    </row>
    <row r="19" spans="1:17">
      <c r="A19" s="33" t="s">
        <v>61</v>
      </c>
      <c r="B19" s="196">
        <f>PPCL_NG!I19+PPCL_Spot!I19+GT_NG!I19+GT_Spot!I19+Bawana_NG!I19+Bawana_RLNG!I19+Bawana_Spot!I19</f>
        <v>180.34</v>
      </c>
      <c r="C19" s="196">
        <f>PPCL_NG!P19+PPCL_Spot!P19+GT_NG!P19+GT_Spot!P19+Bawana_NG!P19+Bawana_RLNG!P19+Bawana_Spot!P19</f>
        <v>179.9379552715655</v>
      </c>
      <c r="D19" s="197">
        <f t="shared" si="0"/>
        <v>0.4020447284345039</v>
      </c>
      <c r="E19" s="196">
        <f>PPCL_NG!J19+PPCL_Spot!J19+GT_NG!J19+GT_Spot!J19+Bawana_NG!J19+Bawana_RLNG!J19+Bawana_Spot!J19</f>
        <v>55.769999999999996</v>
      </c>
      <c r="F19" s="196">
        <f>PPCL_NG!Q19+PPCL_Spot!Q19+GT_NG!Q19+GT_Spot!Q19+Bawana_NG!Q19+Bawana_RLNG!Q19+Bawana_Spot!Q19</f>
        <v>55.549936102236416</v>
      </c>
      <c r="G19" s="197">
        <f t="shared" si="1"/>
        <v>0.22006389776358048</v>
      </c>
      <c r="H19" s="196">
        <f>PPCL_NG!K19+PPCL_Spot!K19+GT_NG!K19+GT_Spot!K19+Bawana_NG!K19+Bawana_RLNG!K19+Bawana_Spot!K19</f>
        <v>5.84</v>
      </c>
      <c r="I19" s="196">
        <f>PPCL_NG!R19+PPCL_Spot!R19+GT_NG!R19+GT_Spot!R19+Bawana_NG!R19+Bawana_RLNG!R19+Bawana_Spot!R19</f>
        <v>5.84</v>
      </c>
      <c r="J19" s="197">
        <f t="shared" si="2"/>
        <v>0</v>
      </c>
      <c r="K19" s="196">
        <f>PPCL_NG!L19+PPCL_Spot!L19+GT_NG!L19+GT_Spot!L19+Bawana_NG!L19+Bawana_RLNG!L19+Bawana_Spot!L19</f>
        <v>24.98</v>
      </c>
      <c r="L19" s="196">
        <f>PPCL_NG!S19+PPCL_Spot!S19+GT_NG!S19+GT_Spot!S19+Bawana_NG!S19+Bawana_RLNG!S19+Bawana_Spot!S19</f>
        <v>24.929392971246006</v>
      </c>
      <c r="M19" s="197">
        <f t="shared" si="3"/>
        <v>5.0607028753994143E-2</v>
      </c>
      <c r="N19" s="196">
        <f>PPCL_NG!M19+PPCL_Spot!M19+GT_NG!M19+GT_Spot!M19+Bawana_NG!M19+Bawana_RLNG!M19+Bawana_Spot!M19</f>
        <v>68.23</v>
      </c>
      <c r="O19" s="196">
        <f>PPCL_NG!T19+PPCL_Spot!T19+GT_NG!T19+GT_Spot!T19+Bawana_NG!T19+Bawana_RLNG!T19+Bawana_Spot!T19</f>
        <v>67.942715654952082</v>
      </c>
      <c r="P19" s="197">
        <f t="shared" si="4"/>
        <v>0.28728434504792233</v>
      </c>
      <c r="Q19" s="197">
        <f t="shared" si="5"/>
        <v>0.96000000000000085</v>
      </c>
    </row>
    <row r="20" spans="1:17">
      <c r="A20" s="33" t="s">
        <v>62</v>
      </c>
      <c r="B20" s="196">
        <f>PPCL_NG!I20+PPCL_Spot!I20+GT_NG!I20+GT_Spot!I20+Bawana_NG!I20+Bawana_RLNG!I20+Bawana_Spot!I20</f>
        <v>200.34</v>
      </c>
      <c r="C20" s="196">
        <f>PPCL_NG!P20+PPCL_Spot!P20+GT_NG!P20+GT_Spot!P20+Bawana_NG!P20+Bawana_RLNG!P20+Bawana_Spot!P20</f>
        <v>200.35675186368479</v>
      </c>
      <c r="D20" s="197">
        <f t="shared" si="0"/>
        <v>-1.6751863684788759E-2</v>
      </c>
      <c r="E20" s="196">
        <f>PPCL_NG!J20+PPCL_Spot!J20+GT_NG!J20+GT_Spot!J20+Bawana_NG!J20+Bawana_RLNG!J20+Bawana_Spot!J20</f>
        <v>55.769999999999996</v>
      </c>
      <c r="F20" s="196">
        <f>PPCL_NG!Q20+PPCL_Spot!Q20+GT_NG!Q20+GT_Spot!Q20+Bawana_NG!Q20+Bawana_RLNG!Q20+Bawana_Spot!Q20</f>
        <v>55.779169329073483</v>
      </c>
      <c r="G20" s="197">
        <f t="shared" si="1"/>
        <v>-9.169329073486665E-3</v>
      </c>
      <c r="H20" s="196">
        <f>PPCL_NG!K20+PPCL_Spot!K20+GT_NG!K20+GT_Spot!K20+Bawana_NG!K20+Bawana_RLNG!K20+Bawana_Spot!K20</f>
        <v>5.84</v>
      </c>
      <c r="I20" s="196">
        <f>PPCL_NG!R20+PPCL_Spot!R20+GT_NG!R20+GT_Spot!R20+Bawana_NG!R20+Bawana_RLNG!R20+Bawana_Spot!R20</f>
        <v>5.84</v>
      </c>
      <c r="J20" s="197">
        <f t="shared" si="2"/>
        <v>0</v>
      </c>
      <c r="K20" s="196">
        <f>PPCL_NG!L20+PPCL_Spot!L20+GT_NG!L20+GT_Spot!L20+Bawana_NG!L20+Bawana_RLNG!L20+Bawana_Spot!L20</f>
        <v>24.98</v>
      </c>
      <c r="L20" s="196">
        <f>PPCL_NG!S20+PPCL_Spot!S20+GT_NG!S20+GT_Spot!S20+Bawana_NG!S20+Bawana_RLNG!S20+Bawana_Spot!S20</f>
        <v>24.982108626198084</v>
      </c>
      <c r="M20" s="197">
        <f t="shared" si="3"/>
        <v>-2.1086261980833854E-3</v>
      </c>
      <c r="N20" s="196">
        <f>PPCL_NG!M20+PPCL_Spot!M20+GT_NG!M20+GT_Spot!M20+Bawana_NG!M20+Bawana_RLNG!M20+Bawana_Spot!M20</f>
        <v>68.23</v>
      </c>
      <c r="O20" s="196">
        <f>PPCL_NG!T20+PPCL_Spot!T20+GT_NG!T20+GT_Spot!T20+Bawana_NG!T20+Bawana_RLNG!T20+Bawana_Spot!T20</f>
        <v>68.241970181043669</v>
      </c>
      <c r="P20" s="197">
        <f t="shared" si="4"/>
        <v>-1.1970181043665207E-2</v>
      </c>
      <c r="Q20" s="197">
        <f t="shared" si="5"/>
        <v>-4.0000000000024016E-2</v>
      </c>
    </row>
    <row r="21" spans="1:17">
      <c r="A21" s="33" t="s">
        <v>63</v>
      </c>
      <c r="B21" s="196">
        <f>PPCL_NG!I21+PPCL_Spot!I21+GT_NG!I21+GT_Spot!I21+Bawana_NG!I21+Bawana_RLNG!I21+Bawana_Spot!I21</f>
        <v>200.34</v>
      </c>
      <c r="C21" s="196">
        <f>PPCL_NG!P21+PPCL_Spot!P21+GT_NG!P21+GT_Spot!P21+Bawana_NG!P21+Bawana_RLNG!P21+Bawana_Spot!P21</f>
        <v>200.35675186368479</v>
      </c>
      <c r="D21" s="197">
        <f t="shared" si="0"/>
        <v>-1.6751863684788759E-2</v>
      </c>
      <c r="E21" s="196">
        <f>PPCL_NG!J21+PPCL_Spot!J21+GT_NG!J21+GT_Spot!J21+Bawana_NG!J21+Bawana_RLNG!J21+Bawana_Spot!J21</f>
        <v>55.769999999999996</v>
      </c>
      <c r="F21" s="196">
        <f>PPCL_NG!Q21+PPCL_Spot!Q21+GT_NG!Q21+GT_Spot!Q21+Bawana_NG!Q21+Bawana_RLNG!Q21+Bawana_Spot!Q21</f>
        <v>55.779169329073483</v>
      </c>
      <c r="G21" s="197">
        <f t="shared" si="1"/>
        <v>-9.169329073486665E-3</v>
      </c>
      <c r="H21" s="196">
        <f>PPCL_NG!K21+PPCL_Spot!K21+GT_NG!K21+GT_Spot!K21+Bawana_NG!K21+Bawana_RLNG!K21+Bawana_Spot!K21</f>
        <v>5.84</v>
      </c>
      <c r="I21" s="196">
        <f>PPCL_NG!R21+PPCL_Spot!R21+GT_NG!R21+GT_Spot!R21+Bawana_NG!R21+Bawana_RLNG!R21+Bawana_Spot!R21</f>
        <v>5.84</v>
      </c>
      <c r="J21" s="197">
        <f t="shared" si="2"/>
        <v>0</v>
      </c>
      <c r="K21" s="196">
        <f>PPCL_NG!L21+PPCL_Spot!L21+GT_NG!L21+GT_Spot!L21+Bawana_NG!L21+Bawana_RLNG!L21+Bawana_Spot!L21</f>
        <v>24.98</v>
      </c>
      <c r="L21" s="196">
        <f>PPCL_NG!S21+PPCL_Spot!S21+GT_NG!S21+GT_Spot!S21+Bawana_NG!S21+Bawana_RLNG!S21+Bawana_Spot!S21</f>
        <v>24.982108626198084</v>
      </c>
      <c r="M21" s="197">
        <f t="shared" si="3"/>
        <v>-2.1086261980833854E-3</v>
      </c>
      <c r="N21" s="196">
        <f>PPCL_NG!M21+PPCL_Spot!M21+GT_NG!M21+GT_Spot!M21+Bawana_NG!M21+Bawana_RLNG!M21+Bawana_Spot!M21</f>
        <v>68.23</v>
      </c>
      <c r="O21" s="196">
        <f>PPCL_NG!T21+PPCL_Spot!T21+GT_NG!T21+GT_Spot!T21+Bawana_NG!T21+Bawana_RLNG!T21+Bawana_Spot!T21</f>
        <v>68.241970181043669</v>
      </c>
      <c r="P21" s="197">
        <f t="shared" si="4"/>
        <v>-1.1970181043665207E-2</v>
      </c>
      <c r="Q21" s="197">
        <f t="shared" si="5"/>
        <v>-4.0000000000024016E-2</v>
      </c>
    </row>
    <row r="22" spans="1:17">
      <c r="A22" s="33" t="s">
        <v>64</v>
      </c>
      <c r="B22" s="196">
        <f>PPCL_NG!I22+PPCL_Spot!I22+GT_NG!I22+GT_Spot!I22+Bawana_NG!I22+Bawana_RLNG!I22+Bawana_Spot!I22</f>
        <v>200.34</v>
      </c>
      <c r="C22" s="196">
        <f>PPCL_NG!P22+PPCL_Spot!P22+GT_NG!P22+GT_Spot!P22+Bawana_NG!P22+Bawana_RLNG!P22+Bawana_Spot!P22</f>
        <v>200.35675186368479</v>
      </c>
      <c r="D22" s="197">
        <f t="shared" si="0"/>
        <v>-1.6751863684788759E-2</v>
      </c>
      <c r="E22" s="196">
        <f>PPCL_NG!J22+PPCL_Spot!J22+GT_NG!J22+GT_Spot!J22+Bawana_NG!J22+Bawana_RLNG!J22+Bawana_Spot!J22</f>
        <v>55.769999999999996</v>
      </c>
      <c r="F22" s="196">
        <f>PPCL_NG!Q22+PPCL_Spot!Q22+GT_NG!Q22+GT_Spot!Q22+Bawana_NG!Q22+Bawana_RLNG!Q22+Bawana_Spot!Q22</f>
        <v>55.779169329073483</v>
      </c>
      <c r="G22" s="197">
        <f t="shared" si="1"/>
        <v>-9.169329073486665E-3</v>
      </c>
      <c r="H22" s="196">
        <f>PPCL_NG!K22+PPCL_Spot!K22+GT_NG!K22+GT_Spot!K22+Bawana_NG!K22+Bawana_RLNG!K22+Bawana_Spot!K22</f>
        <v>5.84</v>
      </c>
      <c r="I22" s="196">
        <f>PPCL_NG!R22+PPCL_Spot!R22+GT_NG!R22+GT_Spot!R22+Bawana_NG!R22+Bawana_RLNG!R22+Bawana_Spot!R22</f>
        <v>5.84</v>
      </c>
      <c r="J22" s="197">
        <f t="shared" si="2"/>
        <v>0</v>
      </c>
      <c r="K22" s="196">
        <f>PPCL_NG!L22+PPCL_Spot!L22+GT_NG!L22+GT_Spot!L22+Bawana_NG!L22+Bawana_RLNG!L22+Bawana_Spot!L22</f>
        <v>24.98</v>
      </c>
      <c r="L22" s="196">
        <f>PPCL_NG!S22+PPCL_Spot!S22+GT_NG!S22+GT_Spot!S22+Bawana_NG!S22+Bawana_RLNG!S22+Bawana_Spot!S22</f>
        <v>24.982108626198084</v>
      </c>
      <c r="M22" s="197">
        <f t="shared" si="3"/>
        <v>-2.1086261980833854E-3</v>
      </c>
      <c r="N22" s="196">
        <f>PPCL_NG!M22+PPCL_Spot!M22+GT_NG!M22+GT_Spot!M22+Bawana_NG!M22+Bawana_RLNG!M22+Bawana_Spot!M22</f>
        <v>68.23</v>
      </c>
      <c r="O22" s="196">
        <f>PPCL_NG!T22+PPCL_Spot!T22+GT_NG!T22+GT_Spot!T22+Bawana_NG!T22+Bawana_RLNG!T22+Bawana_Spot!T22</f>
        <v>68.241970181043669</v>
      </c>
      <c r="P22" s="197">
        <f t="shared" si="4"/>
        <v>-1.1970181043665207E-2</v>
      </c>
      <c r="Q22" s="197">
        <f t="shared" si="5"/>
        <v>-4.0000000000024016E-2</v>
      </c>
    </row>
    <row r="23" spans="1:17">
      <c r="A23" s="33" t="s">
        <v>65</v>
      </c>
      <c r="B23" s="196">
        <f>PPCL_NG!I23+PPCL_Spot!I23+GT_NG!I23+GT_Spot!I23+Bawana_NG!I23+Bawana_RLNG!I23+Bawana_Spot!I23</f>
        <v>200.34</v>
      </c>
      <c r="C23" s="196">
        <f>PPCL_NG!P23+PPCL_Spot!P23+GT_NG!P23+GT_Spot!P23+Bawana_NG!P23+Bawana_RLNG!P23+Bawana_Spot!P23</f>
        <v>200.35675186368479</v>
      </c>
      <c r="D23" s="197">
        <f t="shared" si="0"/>
        <v>-1.6751863684788759E-2</v>
      </c>
      <c r="E23" s="196">
        <f>PPCL_NG!J23+PPCL_Spot!J23+GT_NG!J23+GT_Spot!J23+Bawana_NG!J23+Bawana_RLNG!J23+Bawana_Spot!J23</f>
        <v>55.769999999999996</v>
      </c>
      <c r="F23" s="196">
        <f>PPCL_NG!Q23+PPCL_Spot!Q23+GT_NG!Q23+GT_Spot!Q23+Bawana_NG!Q23+Bawana_RLNG!Q23+Bawana_Spot!Q23</f>
        <v>55.779169329073483</v>
      </c>
      <c r="G23" s="197">
        <f t="shared" si="1"/>
        <v>-9.169329073486665E-3</v>
      </c>
      <c r="H23" s="196">
        <f>PPCL_NG!K23+PPCL_Spot!K23+GT_NG!K23+GT_Spot!K23+Bawana_NG!K23+Bawana_RLNG!K23+Bawana_Spot!K23</f>
        <v>5.84</v>
      </c>
      <c r="I23" s="196">
        <f>PPCL_NG!R23+PPCL_Spot!R23+GT_NG!R23+GT_Spot!R23+Bawana_NG!R23+Bawana_RLNG!R23+Bawana_Spot!R23</f>
        <v>5.84</v>
      </c>
      <c r="J23" s="197">
        <f t="shared" si="2"/>
        <v>0</v>
      </c>
      <c r="K23" s="196">
        <f>PPCL_NG!L23+PPCL_Spot!L23+GT_NG!L23+GT_Spot!L23+Bawana_NG!L23+Bawana_RLNG!L23+Bawana_Spot!L23</f>
        <v>24.98</v>
      </c>
      <c r="L23" s="196">
        <f>PPCL_NG!S23+PPCL_Spot!S23+GT_NG!S23+GT_Spot!S23+Bawana_NG!S23+Bawana_RLNG!S23+Bawana_Spot!S23</f>
        <v>24.982108626198084</v>
      </c>
      <c r="M23" s="197">
        <f t="shared" si="3"/>
        <v>-2.1086261980833854E-3</v>
      </c>
      <c r="N23" s="196">
        <f>PPCL_NG!M23+PPCL_Spot!M23+GT_NG!M23+GT_Spot!M23+Bawana_NG!M23+Bawana_RLNG!M23+Bawana_Spot!M23</f>
        <v>68.23</v>
      </c>
      <c r="O23" s="196">
        <f>PPCL_NG!T23+PPCL_Spot!T23+GT_NG!T23+GT_Spot!T23+Bawana_NG!T23+Bawana_RLNG!T23+Bawana_Spot!T23</f>
        <v>68.241970181043669</v>
      </c>
      <c r="P23" s="197">
        <f t="shared" si="4"/>
        <v>-1.1970181043665207E-2</v>
      </c>
      <c r="Q23" s="197">
        <f t="shared" si="5"/>
        <v>-4.0000000000024016E-2</v>
      </c>
    </row>
    <row r="24" spans="1:17">
      <c r="A24" s="33" t="s">
        <v>66</v>
      </c>
      <c r="B24" s="196">
        <f>PPCL_NG!I24+PPCL_Spot!I24+GT_NG!I24+GT_Spot!I24+Bawana_NG!I24+Bawana_RLNG!I24+Bawana_Spot!I24</f>
        <v>200.34</v>
      </c>
      <c r="C24" s="196">
        <f>PPCL_NG!P24+PPCL_Spot!P24+GT_NG!P24+GT_Spot!P24+Bawana_NG!P24+Bawana_RLNG!P24+Bawana_Spot!P24</f>
        <v>200.35675186368479</v>
      </c>
      <c r="D24" s="197">
        <f t="shared" si="0"/>
        <v>-1.6751863684788759E-2</v>
      </c>
      <c r="E24" s="196">
        <f>PPCL_NG!J24+PPCL_Spot!J24+GT_NG!J24+GT_Spot!J24+Bawana_NG!J24+Bawana_RLNG!J24+Bawana_Spot!J24</f>
        <v>55.769999999999996</v>
      </c>
      <c r="F24" s="196">
        <f>PPCL_NG!Q24+PPCL_Spot!Q24+GT_NG!Q24+GT_Spot!Q24+Bawana_NG!Q24+Bawana_RLNG!Q24+Bawana_Spot!Q24</f>
        <v>55.779169329073483</v>
      </c>
      <c r="G24" s="197">
        <f t="shared" si="1"/>
        <v>-9.169329073486665E-3</v>
      </c>
      <c r="H24" s="196">
        <f>PPCL_NG!K24+PPCL_Spot!K24+GT_NG!K24+GT_Spot!K24+Bawana_NG!K24+Bawana_RLNG!K24+Bawana_Spot!K24</f>
        <v>5.84</v>
      </c>
      <c r="I24" s="196">
        <f>PPCL_NG!R24+PPCL_Spot!R24+GT_NG!R24+GT_Spot!R24+Bawana_NG!R24+Bawana_RLNG!R24+Bawana_Spot!R24</f>
        <v>5.84</v>
      </c>
      <c r="J24" s="197">
        <f t="shared" si="2"/>
        <v>0</v>
      </c>
      <c r="K24" s="196">
        <f>PPCL_NG!L24+PPCL_Spot!L24+GT_NG!L24+GT_Spot!L24+Bawana_NG!L24+Bawana_RLNG!L24+Bawana_Spot!L24</f>
        <v>24.98</v>
      </c>
      <c r="L24" s="196">
        <f>PPCL_NG!S24+PPCL_Spot!S24+GT_NG!S24+GT_Spot!S24+Bawana_NG!S24+Bawana_RLNG!S24+Bawana_Spot!S24</f>
        <v>24.982108626198084</v>
      </c>
      <c r="M24" s="197">
        <f t="shared" si="3"/>
        <v>-2.1086261980833854E-3</v>
      </c>
      <c r="N24" s="196">
        <f>PPCL_NG!M24+PPCL_Spot!M24+GT_NG!M24+GT_Spot!M24+Bawana_NG!M24+Bawana_RLNG!M24+Bawana_Spot!M24</f>
        <v>68.23</v>
      </c>
      <c r="O24" s="196">
        <f>PPCL_NG!T24+PPCL_Spot!T24+GT_NG!T24+GT_Spot!T24+Bawana_NG!T24+Bawana_RLNG!T24+Bawana_Spot!T24</f>
        <v>68.241970181043669</v>
      </c>
      <c r="P24" s="197">
        <f t="shared" si="4"/>
        <v>-1.1970181043665207E-2</v>
      </c>
      <c r="Q24" s="197">
        <f t="shared" si="5"/>
        <v>-4.0000000000024016E-2</v>
      </c>
    </row>
    <row r="25" spans="1:17">
      <c r="A25" s="33" t="s">
        <v>67</v>
      </c>
      <c r="B25" s="196">
        <f>PPCL_NG!I25+PPCL_Spot!I25+GT_NG!I25+GT_Spot!I25+Bawana_NG!I25+Bawana_RLNG!I25+Bawana_Spot!I25</f>
        <v>250.34</v>
      </c>
      <c r="C25" s="196">
        <f>PPCL_NG!P25+PPCL_Spot!P25+GT_NG!P25+GT_Spot!P25+Bawana_NG!P25+Bawana_RLNG!P25+Bawana_Spot!P25</f>
        <v>250.35675186368479</v>
      </c>
      <c r="D25" s="197">
        <f t="shared" si="0"/>
        <v>-1.6751863684788759E-2</v>
      </c>
      <c r="E25" s="196">
        <f>PPCL_NG!J25+PPCL_Spot!J25+GT_NG!J25+GT_Spot!J25+Bawana_NG!J25+Bawana_RLNG!J25+Bawana_Spot!J25</f>
        <v>55.769999999999996</v>
      </c>
      <c r="F25" s="196">
        <f>PPCL_NG!Q25+PPCL_Spot!Q25+GT_NG!Q25+GT_Spot!Q25+Bawana_NG!Q25+Bawana_RLNG!Q25+Bawana_Spot!Q25</f>
        <v>55.779169329073483</v>
      </c>
      <c r="G25" s="197">
        <f t="shared" si="1"/>
        <v>-9.169329073486665E-3</v>
      </c>
      <c r="H25" s="196">
        <f>PPCL_NG!K25+PPCL_Spot!K25+GT_NG!K25+GT_Spot!K25+Bawana_NG!K25+Bawana_RLNG!K25+Bawana_Spot!K25</f>
        <v>5.84</v>
      </c>
      <c r="I25" s="196">
        <f>PPCL_NG!R25+PPCL_Spot!R25+GT_NG!R25+GT_Spot!R25+Bawana_NG!R25+Bawana_RLNG!R25+Bawana_Spot!R25</f>
        <v>5.84</v>
      </c>
      <c r="J25" s="197">
        <f t="shared" si="2"/>
        <v>0</v>
      </c>
      <c r="K25" s="196">
        <f>PPCL_NG!L25+PPCL_Spot!L25+GT_NG!L25+GT_Spot!L25+Bawana_NG!L25+Bawana_RLNG!L25+Bawana_Spot!L25</f>
        <v>24.98</v>
      </c>
      <c r="L25" s="196">
        <f>PPCL_NG!S25+PPCL_Spot!S25+GT_NG!S25+GT_Spot!S25+Bawana_NG!S25+Bawana_RLNG!S25+Bawana_Spot!S25</f>
        <v>24.982108626198084</v>
      </c>
      <c r="M25" s="197">
        <f t="shared" si="3"/>
        <v>-2.1086261980833854E-3</v>
      </c>
      <c r="N25" s="196">
        <f>PPCL_NG!M25+PPCL_Spot!M25+GT_NG!M25+GT_Spot!M25+Bawana_NG!M25+Bawana_RLNG!M25+Bawana_Spot!M25</f>
        <v>68.23</v>
      </c>
      <c r="O25" s="196">
        <f>PPCL_NG!T25+PPCL_Spot!T25+GT_NG!T25+GT_Spot!T25+Bawana_NG!T25+Bawana_RLNG!T25+Bawana_Spot!T25</f>
        <v>68.241970181043669</v>
      </c>
      <c r="P25" s="197">
        <f t="shared" si="4"/>
        <v>-1.1970181043665207E-2</v>
      </c>
      <c r="Q25" s="197">
        <f t="shared" si="5"/>
        <v>-4.0000000000024016E-2</v>
      </c>
    </row>
    <row r="26" spans="1:17">
      <c r="A26" s="33" t="s">
        <v>68</v>
      </c>
      <c r="B26" s="196">
        <f>PPCL_NG!I26+PPCL_Spot!I26+GT_NG!I26+GT_Spot!I26+Bawana_NG!I26+Bawana_RLNG!I26+Bawana_Spot!I26</f>
        <v>250.34</v>
      </c>
      <c r="C26" s="196">
        <f>PPCL_NG!P26+PPCL_Spot!P26+GT_NG!P26+GT_Spot!P26+Bawana_NG!P26+Bawana_RLNG!P26+Bawana_Spot!P26</f>
        <v>250.35675186368479</v>
      </c>
      <c r="D26" s="197">
        <f t="shared" si="0"/>
        <v>-1.6751863684788759E-2</v>
      </c>
      <c r="E26" s="196">
        <f>PPCL_NG!J26+PPCL_Spot!J26+GT_NG!J26+GT_Spot!J26+Bawana_NG!J26+Bawana_RLNG!J26+Bawana_Spot!J26</f>
        <v>55.769999999999996</v>
      </c>
      <c r="F26" s="196">
        <f>PPCL_NG!Q26+PPCL_Spot!Q26+GT_NG!Q26+GT_Spot!Q26+Bawana_NG!Q26+Bawana_RLNG!Q26+Bawana_Spot!Q26</f>
        <v>55.779169329073483</v>
      </c>
      <c r="G26" s="197">
        <f t="shared" si="1"/>
        <v>-9.169329073486665E-3</v>
      </c>
      <c r="H26" s="196">
        <f>PPCL_NG!K26+PPCL_Spot!K26+GT_NG!K26+GT_Spot!K26+Bawana_NG!K26+Bawana_RLNG!K26+Bawana_Spot!K26</f>
        <v>5.84</v>
      </c>
      <c r="I26" s="196">
        <f>PPCL_NG!R26+PPCL_Spot!R26+GT_NG!R26+GT_Spot!R26+Bawana_NG!R26+Bawana_RLNG!R26+Bawana_Spot!R26</f>
        <v>5.84</v>
      </c>
      <c r="J26" s="197">
        <f t="shared" si="2"/>
        <v>0</v>
      </c>
      <c r="K26" s="196">
        <f>PPCL_NG!L26+PPCL_Spot!L26+GT_NG!L26+GT_Spot!L26+Bawana_NG!L26+Bawana_RLNG!L26+Bawana_Spot!L26</f>
        <v>24.98</v>
      </c>
      <c r="L26" s="196">
        <f>PPCL_NG!S26+PPCL_Spot!S26+GT_NG!S26+GT_Spot!S26+Bawana_NG!S26+Bawana_RLNG!S26+Bawana_Spot!S26</f>
        <v>24.982108626198084</v>
      </c>
      <c r="M26" s="197">
        <f t="shared" si="3"/>
        <v>-2.1086261980833854E-3</v>
      </c>
      <c r="N26" s="196">
        <f>PPCL_NG!M26+PPCL_Spot!M26+GT_NG!M26+GT_Spot!M26+Bawana_NG!M26+Bawana_RLNG!M26+Bawana_Spot!M26</f>
        <v>68.23</v>
      </c>
      <c r="O26" s="196">
        <f>PPCL_NG!T26+PPCL_Spot!T26+GT_NG!T26+GT_Spot!T26+Bawana_NG!T26+Bawana_RLNG!T26+Bawana_Spot!T26</f>
        <v>68.241970181043669</v>
      </c>
      <c r="P26" s="197">
        <f t="shared" si="4"/>
        <v>-1.1970181043665207E-2</v>
      </c>
      <c r="Q26" s="197">
        <f t="shared" si="5"/>
        <v>-4.0000000000024016E-2</v>
      </c>
    </row>
    <row r="27" spans="1:17">
      <c r="A27" s="33" t="s">
        <v>69</v>
      </c>
      <c r="B27" s="196">
        <f>PPCL_NG!I27+PPCL_Spot!I27+GT_NG!I27+GT_Spot!I27+Bawana_NG!I27+Bawana_RLNG!I27+Bawana_Spot!I27</f>
        <v>297.39</v>
      </c>
      <c r="C27" s="196">
        <f>PPCL_NG!P27+PPCL_Spot!P27+GT_NG!P27+GT_Spot!P27+Bawana_NG!P27+Bawana_RLNG!P27+Bawana_Spot!P27</f>
        <v>297.4108344733242</v>
      </c>
      <c r="D27" s="197">
        <f t="shared" si="0"/>
        <v>-2.0834473324214287E-2</v>
      </c>
      <c r="E27" s="196">
        <f>PPCL_NG!J27+PPCL_Spot!J27+GT_NG!J27+GT_Spot!J27+Bawana_NG!J27+Bawana_RLNG!J27+Bawana_Spot!J27</f>
        <v>53.34</v>
      </c>
      <c r="F27" s="196">
        <f>PPCL_NG!Q27+PPCL_Spot!Q27+GT_NG!Q27+GT_Spot!Q27+Bawana_NG!Q27+Bawana_RLNG!Q27+Bawana_Spot!Q27</f>
        <v>53.351409028727772</v>
      </c>
      <c r="G27" s="197">
        <f t="shared" si="1"/>
        <v>-1.1409028727769055E-2</v>
      </c>
      <c r="H27" s="196">
        <f>PPCL_NG!K27+PPCL_Spot!K27+GT_NG!K27+GT_Spot!K27+Bawana_NG!K27+Bawana_RLNG!K27+Bawana_Spot!K27</f>
        <v>5.84</v>
      </c>
      <c r="I27" s="196">
        <f>PPCL_NG!R27+PPCL_Spot!R27+GT_NG!R27+GT_Spot!R27+Bawana_NG!R27+Bawana_RLNG!R27+Bawana_Spot!R27</f>
        <v>5.84</v>
      </c>
      <c r="J27" s="197">
        <f t="shared" si="2"/>
        <v>0</v>
      </c>
      <c r="K27" s="196">
        <f>PPCL_NG!L27+PPCL_Spot!L27+GT_NG!L27+GT_Spot!L27+Bawana_NG!L27+Bawana_RLNG!L27+Bawana_Spot!L27</f>
        <v>24.98</v>
      </c>
      <c r="L27" s="196">
        <f>PPCL_NG!S27+PPCL_Spot!S27+GT_NG!S27+GT_Spot!S27+Bawana_NG!S27+Bawana_RLNG!S27+Bawana_Spot!S27</f>
        <v>24.982708618331053</v>
      </c>
      <c r="M27" s="197">
        <f t="shared" si="3"/>
        <v>-2.7086183310522927E-3</v>
      </c>
      <c r="N27" s="196">
        <f>PPCL_NG!M27+PPCL_Spot!M27+GT_NG!M27+GT_Spot!M27+Bawana_NG!M27+Bawana_RLNG!M27+Bawana_Spot!M27</f>
        <v>61</v>
      </c>
      <c r="O27" s="196">
        <f>PPCL_NG!T27+PPCL_Spot!T27+GT_NG!T27+GT_Spot!T27+Bawana_NG!T27+Bawana_RLNG!T27+Bawana_Spot!T27</f>
        <v>61.015047879616965</v>
      </c>
      <c r="P27" s="197">
        <f t="shared" si="4"/>
        <v>-1.5047879616965076E-2</v>
      </c>
      <c r="Q27" s="197">
        <f t="shared" si="5"/>
        <v>-5.0000000000000711E-2</v>
      </c>
    </row>
    <row r="28" spans="1:17">
      <c r="A28" s="33" t="s">
        <v>70</v>
      </c>
      <c r="B28" s="196">
        <f>PPCL_NG!I28+PPCL_Spot!I28+GT_NG!I28+GT_Spot!I28+Bawana_NG!I28+Bawana_RLNG!I28+Bawana_Spot!I28</f>
        <v>277.79000000000002</v>
      </c>
      <c r="C28" s="196">
        <f>PPCL_NG!P28+PPCL_Spot!P28+GT_NG!P28+GT_Spot!P28+Bawana_NG!P28+Bawana_RLNG!P28+Bawana_Spot!P28</f>
        <v>277.80643777007043</v>
      </c>
      <c r="D28" s="197">
        <f t="shared" si="0"/>
        <v>-1.6437770070410807E-2</v>
      </c>
      <c r="E28" s="196">
        <f>PPCL_NG!J28+PPCL_Spot!J28+GT_NG!J28+GT_Spot!J28+Bawana_NG!J28+Bawana_RLNG!J28+Bawana_Spot!J28</f>
        <v>53.34</v>
      </c>
      <c r="F28" s="196">
        <f>PPCL_NG!Q28+PPCL_Spot!Q28+GT_NG!Q28+GT_Spot!Q28+Bawana_NG!Q28+Bawana_RLNG!Q28+Bawana_Spot!Q28</f>
        <v>53.349651284889646</v>
      </c>
      <c r="G28" s="197">
        <f t="shared" si="1"/>
        <v>-9.6512848896423975E-3</v>
      </c>
      <c r="H28" s="196">
        <f>PPCL_NG!K28+PPCL_Spot!K28+GT_NG!K28+GT_Spot!K28+Bawana_NG!K28+Bawana_RLNG!K28+Bawana_Spot!K28</f>
        <v>5.84</v>
      </c>
      <c r="I28" s="196">
        <f>PPCL_NG!R28+PPCL_Spot!R28+GT_NG!R28+GT_Spot!R28+Bawana_NG!R28+Bawana_RLNG!R28+Bawana_Spot!R28</f>
        <v>5.8397718839107844</v>
      </c>
      <c r="J28" s="197">
        <f t="shared" si="2"/>
        <v>2.2811608921546878E-4</v>
      </c>
      <c r="K28" s="196">
        <f>PPCL_NG!L28+PPCL_Spot!L28+GT_NG!L28+GT_Spot!L28+Bawana_NG!L28+Bawana_RLNG!L28+Bawana_Spot!L28</f>
        <v>24.98</v>
      </c>
      <c r="L28" s="196">
        <f>PPCL_NG!S28+PPCL_Spot!S28+GT_NG!S28+GT_Spot!S28+Bawana_NG!S28+Bawana_RLNG!S28+Bawana_Spot!S28</f>
        <v>24.981810215924899</v>
      </c>
      <c r="M28" s="197">
        <f t="shared" si="3"/>
        <v>-1.810215924898273E-3</v>
      </c>
      <c r="N28" s="196">
        <f>PPCL_NG!M28+PPCL_Spot!M28+GT_NG!M28+GT_Spot!M28+Bawana_NG!M28+Bawana_RLNG!M28+Bawana_Spot!M28</f>
        <v>80.61</v>
      </c>
      <c r="O28" s="196">
        <f>PPCL_NG!T28+PPCL_Spot!T28+GT_NG!T28+GT_Spot!T28+Bawana_NG!T28+Bawana_RLNG!T28+Bawana_Spot!T28</f>
        <v>80.622328845204237</v>
      </c>
      <c r="P28" s="197">
        <f t="shared" si="4"/>
        <v>-1.2328845204237382E-2</v>
      </c>
      <c r="Q28" s="197">
        <f t="shared" si="5"/>
        <v>-3.999999999997339E-2</v>
      </c>
    </row>
    <row r="29" spans="1:17">
      <c r="A29" s="33" t="s">
        <v>71</v>
      </c>
      <c r="B29" s="196">
        <f>PPCL_NG!I29+PPCL_Spot!I29+GT_NG!I29+GT_Spot!I29+Bawana_NG!I29+Bawana_RLNG!I29+Bawana_Spot!I29</f>
        <v>277.79000000000002</v>
      </c>
      <c r="C29" s="196">
        <f>PPCL_NG!P29+PPCL_Spot!P29+GT_NG!P29+GT_Spot!P29+Bawana_NG!P29+Bawana_RLNG!P29+Bawana_Spot!P29</f>
        <v>277.80643777007043</v>
      </c>
      <c r="D29" s="197">
        <f t="shared" si="0"/>
        <v>-1.6437770070410807E-2</v>
      </c>
      <c r="E29" s="196">
        <f>PPCL_NG!J29+PPCL_Spot!J29+GT_NG!J29+GT_Spot!J29+Bawana_NG!J29+Bawana_RLNG!J29+Bawana_Spot!J29</f>
        <v>53.34</v>
      </c>
      <c r="F29" s="196">
        <f>PPCL_NG!Q29+PPCL_Spot!Q29+GT_NG!Q29+GT_Spot!Q29+Bawana_NG!Q29+Bawana_RLNG!Q29+Bawana_Spot!Q29</f>
        <v>53.349651284889646</v>
      </c>
      <c r="G29" s="197">
        <f t="shared" si="1"/>
        <v>-9.6512848896423975E-3</v>
      </c>
      <c r="H29" s="196">
        <f>PPCL_NG!K29+PPCL_Spot!K29+GT_NG!K29+GT_Spot!K29+Bawana_NG!K29+Bawana_RLNG!K29+Bawana_Spot!K29</f>
        <v>5.84</v>
      </c>
      <c r="I29" s="196">
        <f>PPCL_NG!R29+PPCL_Spot!R29+GT_NG!R29+GT_Spot!R29+Bawana_NG!R29+Bawana_RLNG!R29+Bawana_Spot!R29</f>
        <v>5.8397718839107844</v>
      </c>
      <c r="J29" s="197">
        <f t="shared" si="2"/>
        <v>2.2811608921546878E-4</v>
      </c>
      <c r="K29" s="196">
        <f>PPCL_NG!L29+PPCL_Spot!L29+GT_NG!L29+GT_Spot!L29+Bawana_NG!L29+Bawana_RLNG!L29+Bawana_Spot!L29</f>
        <v>24.98</v>
      </c>
      <c r="L29" s="196">
        <f>PPCL_NG!S29+PPCL_Spot!S29+GT_NG!S29+GT_Spot!S29+Bawana_NG!S29+Bawana_RLNG!S29+Bawana_Spot!S29</f>
        <v>24.981810215924899</v>
      </c>
      <c r="M29" s="197">
        <f t="shared" si="3"/>
        <v>-1.810215924898273E-3</v>
      </c>
      <c r="N29" s="196">
        <f>PPCL_NG!M29+PPCL_Spot!M29+GT_NG!M29+GT_Spot!M29+Bawana_NG!M29+Bawana_RLNG!M29+Bawana_Spot!M29</f>
        <v>80.61</v>
      </c>
      <c r="O29" s="196">
        <f>PPCL_NG!T29+PPCL_Spot!T29+GT_NG!T29+GT_Spot!T29+Bawana_NG!T29+Bawana_RLNG!T29+Bawana_Spot!T29</f>
        <v>80.622328845204237</v>
      </c>
      <c r="P29" s="197">
        <f t="shared" si="4"/>
        <v>-1.2328845204237382E-2</v>
      </c>
      <c r="Q29" s="197">
        <f t="shared" si="5"/>
        <v>-3.999999999997339E-2</v>
      </c>
    </row>
    <row r="30" spans="1:17">
      <c r="A30" s="33" t="s">
        <v>72</v>
      </c>
      <c r="B30" s="196">
        <f>PPCL_NG!I30+PPCL_Spot!I30+GT_NG!I30+GT_Spot!I30+Bawana_NG!I30+Bawana_RLNG!I30+Bawana_Spot!I30</f>
        <v>272.79000000000002</v>
      </c>
      <c r="C30" s="196">
        <f>PPCL_NG!P30+PPCL_Spot!P30+GT_NG!P30+GT_Spot!P30+Bawana_NG!P30+Bawana_RLNG!P30+Bawana_Spot!P30</f>
        <v>272.80663307494137</v>
      </c>
      <c r="D30" s="197">
        <f t="shared" si="0"/>
        <v>-1.6633074941353243E-2</v>
      </c>
      <c r="E30" s="196">
        <f>PPCL_NG!J30+PPCL_Spot!J30+GT_NG!J30+GT_Spot!J30+Bawana_NG!J30+Bawana_RLNG!J30+Bawana_Spot!J30</f>
        <v>58.34</v>
      </c>
      <c r="F30" s="196">
        <f>PPCL_NG!Q30+PPCL_Spot!Q30+GT_NG!Q30+GT_Spot!Q30+Bawana_NG!Q30+Bawana_RLNG!Q30+Bawana_Spot!Q30</f>
        <v>58.349455980018739</v>
      </c>
      <c r="G30" s="197">
        <f t="shared" si="1"/>
        <v>-9.4559800187354881E-3</v>
      </c>
      <c r="H30" s="196">
        <f>PPCL_NG!K30+PPCL_Spot!K30+GT_NG!K30+GT_Spot!K30+Bawana_NG!K30+Bawana_RLNG!K30+Bawana_Spot!K30</f>
        <v>5.84</v>
      </c>
      <c r="I30" s="196">
        <f>PPCL_NG!R30+PPCL_Spot!R30+GT_NG!R30+GT_Spot!R30+Bawana_NG!R30+Bawana_RLNG!R30+Bawana_Spot!R30</f>
        <v>5.8397718839107844</v>
      </c>
      <c r="J30" s="197">
        <f t="shared" si="2"/>
        <v>2.2811608921546878E-4</v>
      </c>
      <c r="K30" s="196">
        <f>PPCL_NG!L30+PPCL_Spot!L30+GT_NG!L30+GT_Spot!L30+Bawana_NG!L30+Bawana_RLNG!L30+Bawana_Spot!L30</f>
        <v>24.98</v>
      </c>
      <c r="L30" s="196">
        <f>PPCL_NG!S30+PPCL_Spot!S30+GT_NG!S30+GT_Spot!S30+Bawana_NG!S30+Bawana_RLNG!S30+Bawana_Spot!S30</f>
        <v>24.981810215924899</v>
      </c>
      <c r="M30" s="197">
        <f t="shared" si="3"/>
        <v>-1.810215924898273E-3</v>
      </c>
      <c r="N30" s="196">
        <f>PPCL_NG!M30+PPCL_Spot!M30+GT_NG!M30+GT_Spot!M30+Bawana_NG!M30+Bawana_RLNG!M30+Bawana_Spot!M30</f>
        <v>80.61</v>
      </c>
      <c r="O30" s="196">
        <f>PPCL_NG!T30+PPCL_Spot!T30+GT_NG!T30+GT_Spot!T30+Bawana_NG!T30+Bawana_RLNG!T30+Bawana_Spot!T30</f>
        <v>80.622328845204237</v>
      </c>
      <c r="P30" s="197">
        <f t="shared" si="4"/>
        <v>-1.2328845204237382E-2</v>
      </c>
      <c r="Q30" s="197">
        <f t="shared" si="5"/>
        <v>-4.0000000000008917E-2</v>
      </c>
    </row>
    <row r="31" spans="1:17">
      <c r="A31" s="33" t="s">
        <v>73</v>
      </c>
      <c r="B31" s="196">
        <f>PPCL_NG!I31+PPCL_Spot!I31+GT_NG!I31+GT_Spot!I31+Bawana_NG!I31+Bawana_RLNG!I31+Bawana_Spot!I31</f>
        <v>272.79000000000002</v>
      </c>
      <c r="C31" s="196">
        <f>PPCL_NG!P31+PPCL_Spot!P31+GT_NG!P31+GT_Spot!P31+Bawana_NG!P31+Bawana_RLNG!P31+Bawana_Spot!P31</f>
        <v>272.80663307494137</v>
      </c>
      <c r="D31" s="197">
        <f t="shared" si="0"/>
        <v>-1.6633074941353243E-2</v>
      </c>
      <c r="E31" s="196">
        <f>PPCL_NG!J31+PPCL_Spot!J31+GT_NG!J31+GT_Spot!J31+Bawana_NG!J31+Bawana_RLNG!J31+Bawana_Spot!J31</f>
        <v>58.34</v>
      </c>
      <c r="F31" s="196">
        <f>PPCL_NG!Q31+PPCL_Spot!Q31+GT_NG!Q31+GT_Spot!Q31+Bawana_NG!Q31+Bawana_RLNG!Q31+Bawana_Spot!Q31</f>
        <v>58.349455980018739</v>
      </c>
      <c r="G31" s="197">
        <f t="shared" si="1"/>
        <v>-9.4559800187354881E-3</v>
      </c>
      <c r="H31" s="196">
        <f>PPCL_NG!K31+PPCL_Spot!K31+GT_NG!K31+GT_Spot!K31+Bawana_NG!K31+Bawana_RLNG!K31+Bawana_Spot!K31</f>
        <v>5.84</v>
      </c>
      <c r="I31" s="196">
        <f>PPCL_NG!R31+PPCL_Spot!R31+GT_NG!R31+GT_Spot!R31+Bawana_NG!R31+Bawana_RLNG!R31+Bawana_Spot!R31</f>
        <v>5.8397718839107844</v>
      </c>
      <c r="J31" s="197">
        <f t="shared" si="2"/>
        <v>2.2811608921546878E-4</v>
      </c>
      <c r="K31" s="196">
        <f>PPCL_NG!L31+PPCL_Spot!L31+GT_NG!L31+GT_Spot!L31+Bawana_NG!L31+Bawana_RLNG!L31+Bawana_Spot!L31</f>
        <v>24.98</v>
      </c>
      <c r="L31" s="196">
        <f>PPCL_NG!S31+PPCL_Spot!S31+GT_NG!S31+GT_Spot!S31+Bawana_NG!S31+Bawana_RLNG!S31+Bawana_Spot!S31</f>
        <v>24.981810215924899</v>
      </c>
      <c r="M31" s="197">
        <f t="shared" si="3"/>
        <v>-1.810215924898273E-3</v>
      </c>
      <c r="N31" s="196">
        <f>PPCL_NG!M31+PPCL_Spot!M31+GT_NG!M31+GT_Spot!M31+Bawana_NG!M31+Bawana_RLNG!M31+Bawana_Spot!M31</f>
        <v>80.61</v>
      </c>
      <c r="O31" s="196">
        <f>PPCL_NG!T31+PPCL_Spot!T31+GT_NG!T31+GT_Spot!T31+Bawana_NG!T31+Bawana_RLNG!T31+Bawana_Spot!T31</f>
        <v>80.622328845204237</v>
      </c>
      <c r="P31" s="197">
        <f t="shared" si="4"/>
        <v>-1.2328845204237382E-2</v>
      </c>
      <c r="Q31" s="197">
        <f t="shared" si="5"/>
        <v>-4.0000000000008917E-2</v>
      </c>
    </row>
    <row r="32" spans="1:17">
      <c r="A32" s="33" t="s">
        <v>74</v>
      </c>
      <c r="B32" s="196">
        <f>PPCL_NG!I32+PPCL_Spot!I32+GT_NG!I32+GT_Spot!I32+Bawana_NG!I32+Bawana_RLNG!I32+Bawana_Spot!I32</f>
        <v>272.79000000000002</v>
      </c>
      <c r="C32" s="196">
        <f>PPCL_NG!P32+PPCL_Spot!P32+GT_NG!P32+GT_Spot!P32+Bawana_NG!P32+Bawana_RLNG!P32+Bawana_Spot!P32</f>
        <v>272.80663307494137</v>
      </c>
      <c r="D32" s="197">
        <f t="shared" si="0"/>
        <v>-1.6633074941353243E-2</v>
      </c>
      <c r="E32" s="196">
        <f>PPCL_NG!J32+PPCL_Spot!J32+GT_NG!J32+GT_Spot!J32+Bawana_NG!J32+Bawana_RLNG!J32+Bawana_Spot!J32</f>
        <v>58.34</v>
      </c>
      <c r="F32" s="196">
        <f>PPCL_NG!Q32+PPCL_Spot!Q32+GT_NG!Q32+GT_Spot!Q32+Bawana_NG!Q32+Bawana_RLNG!Q32+Bawana_Spot!Q32</f>
        <v>58.349455980018739</v>
      </c>
      <c r="G32" s="197">
        <f t="shared" si="1"/>
        <v>-9.4559800187354881E-3</v>
      </c>
      <c r="H32" s="196">
        <f>PPCL_NG!K32+PPCL_Spot!K32+GT_NG!K32+GT_Spot!K32+Bawana_NG!K32+Bawana_RLNG!K32+Bawana_Spot!K32</f>
        <v>5.84</v>
      </c>
      <c r="I32" s="196">
        <f>PPCL_NG!R32+PPCL_Spot!R32+GT_NG!R32+GT_Spot!R32+Bawana_NG!R32+Bawana_RLNG!R32+Bawana_Spot!R32</f>
        <v>5.8397718839107844</v>
      </c>
      <c r="J32" s="197">
        <f t="shared" si="2"/>
        <v>2.2811608921546878E-4</v>
      </c>
      <c r="K32" s="196">
        <f>PPCL_NG!L32+PPCL_Spot!L32+GT_NG!L32+GT_Spot!L32+Bawana_NG!L32+Bawana_RLNG!L32+Bawana_Spot!L32</f>
        <v>24.98</v>
      </c>
      <c r="L32" s="196">
        <f>PPCL_NG!S32+PPCL_Spot!S32+GT_NG!S32+GT_Spot!S32+Bawana_NG!S32+Bawana_RLNG!S32+Bawana_Spot!S32</f>
        <v>24.981810215924899</v>
      </c>
      <c r="M32" s="197">
        <f t="shared" si="3"/>
        <v>-1.810215924898273E-3</v>
      </c>
      <c r="N32" s="196">
        <f>PPCL_NG!M32+PPCL_Spot!M32+GT_NG!M32+GT_Spot!M32+Bawana_NG!M32+Bawana_RLNG!M32+Bawana_Spot!M32</f>
        <v>80.61</v>
      </c>
      <c r="O32" s="196">
        <f>PPCL_NG!T32+PPCL_Spot!T32+GT_NG!T32+GT_Spot!T32+Bawana_NG!T32+Bawana_RLNG!T32+Bawana_Spot!T32</f>
        <v>80.622328845204237</v>
      </c>
      <c r="P32" s="197">
        <f t="shared" si="4"/>
        <v>-1.2328845204237382E-2</v>
      </c>
      <c r="Q32" s="197">
        <f t="shared" si="5"/>
        <v>-4.0000000000008917E-2</v>
      </c>
    </row>
    <row r="33" spans="1:17">
      <c r="A33" s="33" t="s">
        <v>75</v>
      </c>
      <c r="B33" s="196">
        <f>PPCL_NG!I33+PPCL_Spot!I33+GT_NG!I33+GT_Spot!I33+Bawana_NG!I33+Bawana_RLNG!I33+Bawana_Spot!I33</f>
        <v>272.79000000000002</v>
      </c>
      <c r="C33" s="196">
        <f>PPCL_NG!P33+PPCL_Spot!P33+GT_NG!P33+GT_Spot!P33+Bawana_NG!P33+Bawana_RLNG!P33+Bawana_Spot!P33</f>
        <v>272.80663307494137</v>
      </c>
      <c r="D33" s="197">
        <f t="shared" si="0"/>
        <v>-1.6633074941353243E-2</v>
      </c>
      <c r="E33" s="196">
        <f>PPCL_NG!J33+PPCL_Spot!J33+GT_NG!J33+GT_Spot!J33+Bawana_NG!J33+Bawana_RLNG!J33+Bawana_Spot!J33</f>
        <v>58.34</v>
      </c>
      <c r="F33" s="196">
        <f>PPCL_NG!Q33+PPCL_Spot!Q33+GT_NG!Q33+GT_Spot!Q33+Bawana_NG!Q33+Bawana_RLNG!Q33+Bawana_Spot!Q33</f>
        <v>58.349455980018739</v>
      </c>
      <c r="G33" s="197">
        <f t="shared" si="1"/>
        <v>-9.4559800187354881E-3</v>
      </c>
      <c r="H33" s="196">
        <f>PPCL_NG!K33+PPCL_Spot!K33+GT_NG!K33+GT_Spot!K33+Bawana_NG!K33+Bawana_RLNG!K33+Bawana_Spot!K33</f>
        <v>5.84</v>
      </c>
      <c r="I33" s="196">
        <f>PPCL_NG!R33+PPCL_Spot!R33+GT_NG!R33+GT_Spot!R33+Bawana_NG!R33+Bawana_RLNG!R33+Bawana_Spot!R33</f>
        <v>5.8397718839107844</v>
      </c>
      <c r="J33" s="197">
        <f t="shared" si="2"/>
        <v>2.2811608921546878E-4</v>
      </c>
      <c r="K33" s="196">
        <f>PPCL_NG!L33+PPCL_Spot!L33+GT_NG!L33+GT_Spot!L33+Bawana_NG!L33+Bawana_RLNG!L33+Bawana_Spot!L33</f>
        <v>24.98</v>
      </c>
      <c r="L33" s="196">
        <f>PPCL_NG!S33+PPCL_Spot!S33+GT_NG!S33+GT_Spot!S33+Bawana_NG!S33+Bawana_RLNG!S33+Bawana_Spot!S33</f>
        <v>24.981810215924899</v>
      </c>
      <c r="M33" s="197">
        <f t="shared" si="3"/>
        <v>-1.810215924898273E-3</v>
      </c>
      <c r="N33" s="196">
        <f>PPCL_NG!M33+PPCL_Spot!M33+GT_NG!M33+GT_Spot!M33+Bawana_NG!M33+Bawana_RLNG!M33+Bawana_Spot!M33</f>
        <v>80.61</v>
      </c>
      <c r="O33" s="196">
        <f>PPCL_NG!T33+PPCL_Spot!T33+GT_NG!T33+GT_Spot!T33+Bawana_NG!T33+Bawana_RLNG!T33+Bawana_Spot!T33</f>
        <v>80.622328845204237</v>
      </c>
      <c r="P33" s="197">
        <f t="shared" si="4"/>
        <v>-1.2328845204237382E-2</v>
      </c>
      <c r="Q33" s="197">
        <f t="shared" si="5"/>
        <v>-4.0000000000008917E-2</v>
      </c>
    </row>
    <row r="34" spans="1:17">
      <c r="A34" s="33" t="s">
        <v>76</v>
      </c>
      <c r="B34" s="196">
        <f>PPCL_NG!I34+PPCL_Spot!I34+GT_NG!I34+GT_Spot!I34+Bawana_NG!I34+Bawana_RLNG!I34+Bawana_Spot!I34</f>
        <v>272.79000000000002</v>
      </c>
      <c r="C34" s="196">
        <f>PPCL_NG!P34+PPCL_Spot!P34+GT_NG!P34+GT_Spot!P34+Bawana_NG!P34+Bawana_RLNG!P34+Bawana_Spot!P34</f>
        <v>272.80663307494137</v>
      </c>
      <c r="D34" s="197">
        <f t="shared" si="0"/>
        <v>-1.6633074941353243E-2</v>
      </c>
      <c r="E34" s="196">
        <f>PPCL_NG!J34+PPCL_Spot!J34+GT_NG!J34+GT_Spot!J34+Bawana_NG!J34+Bawana_RLNG!J34+Bawana_Spot!J34</f>
        <v>58.34</v>
      </c>
      <c r="F34" s="196">
        <f>PPCL_NG!Q34+PPCL_Spot!Q34+GT_NG!Q34+GT_Spot!Q34+Bawana_NG!Q34+Bawana_RLNG!Q34+Bawana_Spot!Q34</f>
        <v>58.349455980018739</v>
      </c>
      <c r="G34" s="197">
        <f t="shared" si="1"/>
        <v>-9.4559800187354881E-3</v>
      </c>
      <c r="H34" s="196">
        <f>PPCL_NG!K34+PPCL_Spot!K34+GT_NG!K34+GT_Spot!K34+Bawana_NG!K34+Bawana_RLNG!K34+Bawana_Spot!K34</f>
        <v>5.84</v>
      </c>
      <c r="I34" s="196">
        <f>PPCL_NG!R34+PPCL_Spot!R34+GT_NG!R34+GT_Spot!R34+Bawana_NG!R34+Bawana_RLNG!R34+Bawana_Spot!R34</f>
        <v>5.8397718839107844</v>
      </c>
      <c r="J34" s="197">
        <f t="shared" si="2"/>
        <v>2.2811608921546878E-4</v>
      </c>
      <c r="K34" s="196">
        <f>PPCL_NG!L34+PPCL_Spot!L34+GT_NG!L34+GT_Spot!L34+Bawana_NG!L34+Bawana_RLNG!L34+Bawana_Spot!L34</f>
        <v>24.98</v>
      </c>
      <c r="L34" s="196">
        <f>PPCL_NG!S34+PPCL_Spot!S34+GT_NG!S34+GT_Spot!S34+Bawana_NG!S34+Bawana_RLNG!S34+Bawana_Spot!S34</f>
        <v>24.981810215924899</v>
      </c>
      <c r="M34" s="197">
        <f t="shared" si="3"/>
        <v>-1.810215924898273E-3</v>
      </c>
      <c r="N34" s="196">
        <f>PPCL_NG!M34+PPCL_Spot!M34+GT_NG!M34+GT_Spot!M34+Bawana_NG!M34+Bawana_RLNG!M34+Bawana_Spot!M34</f>
        <v>80.61</v>
      </c>
      <c r="O34" s="196">
        <f>PPCL_NG!T34+PPCL_Spot!T34+GT_NG!T34+GT_Spot!T34+Bawana_NG!T34+Bawana_RLNG!T34+Bawana_Spot!T34</f>
        <v>80.622328845204237</v>
      </c>
      <c r="P34" s="197">
        <f t="shared" si="4"/>
        <v>-1.2328845204237382E-2</v>
      </c>
      <c r="Q34" s="197">
        <f t="shared" si="5"/>
        <v>-4.0000000000008917E-2</v>
      </c>
    </row>
    <row r="35" spans="1:17">
      <c r="A35" s="33" t="s">
        <v>77</v>
      </c>
      <c r="B35" s="196">
        <f>PPCL_NG!I35+PPCL_Spot!I35+GT_NG!I35+GT_Spot!I35+Bawana_NG!I35+Bawana_RLNG!I35+Bawana_Spot!I35</f>
        <v>277.79000000000002</v>
      </c>
      <c r="C35" s="196">
        <f>PPCL_NG!P35+PPCL_Spot!P35+GT_NG!P35+GT_Spot!P35+Bawana_NG!P35+Bawana_RLNG!P35+Bawana_Spot!P35</f>
        <v>277.80643777007043</v>
      </c>
      <c r="D35" s="197">
        <f t="shared" si="0"/>
        <v>-1.6437770070410807E-2</v>
      </c>
      <c r="E35" s="196">
        <f>PPCL_NG!J35+PPCL_Spot!J35+GT_NG!J35+GT_Spot!J35+Bawana_NG!J35+Bawana_RLNG!J35+Bawana_Spot!J35</f>
        <v>53.34</v>
      </c>
      <c r="F35" s="196">
        <f>PPCL_NG!Q35+PPCL_Spot!Q35+GT_NG!Q35+GT_Spot!Q35+Bawana_NG!Q35+Bawana_RLNG!Q35+Bawana_Spot!Q35</f>
        <v>53.349651284889646</v>
      </c>
      <c r="G35" s="197">
        <f t="shared" si="1"/>
        <v>-9.6512848896423975E-3</v>
      </c>
      <c r="H35" s="196">
        <f>PPCL_NG!K35+PPCL_Spot!K35+GT_NG!K35+GT_Spot!K35+Bawana_NG!K35+Bawana_RLNG!K35+Bawana_Spot!K35</f>
        <v>5.84</v>
      </c>
      <c r="I35" s="196">
        <f>PPCL_NG!R35+PPCL_Spot!R35+GT_NG!R35+GT_Spot!R35+Bawana_NG!R35+Bawana_RLNG!R35+Bawana_Spot!R35</f>
        <v>5.8397718839107844</v>
      </c>
      <c r="J35" s="197">
        <f t="shared" si="2"/>
        <v>2.2811608921546878E-4</v>
      </c>
      <c r="K35" s="196">
        <f>PPCL_NG!L35+PPCL_Spot!L35+GT_NG!L35+GT_Spot!L35+Bawana_NG!L35+Bawana_RLNG!L35+Bawana_Spot!L35</f>
        <v>24.98</v>
      </c>
      <c r="L35" s="196">
        <f>PPCL_NG!S35+PPCL_Spot!S35+GT_NG!S35+GT_Spot!S35+Bawana_NG!S35+Bawana_RLNG!S35+Bawana_Spot!S35</f>
        <v>24.981810215924899</v>
      </c>
      <c r="M35" s="197">
        <f t="shared" si="3"/>
        <v>-1.810215924898273E-3</v>
      </c>
      <c r="N35" s="196">
        <f>PPCL_NG!M35+PPCL_Spot!M35+GT_NG!M35+GT_Spot!M35+Bawana_NG!M35+Bawana_RLNG!M35+Bawana_Spot!M35</f>
        <v>80.61</v>
      </c>
      <c r="O35" s="196">
        <f>PPCL_NG!T35+PPCL_Spot!T35+GT_NG!T35+GT_Spot!T35+Bawana_NG!T35+Bawana_RLNG!T35+Bawana_Spot!T35</f>
        <v>80.622328845204237</v>
      </c>
      <c r="P35" s="197">
        <f t="shared" si="4"/>
        <v>-1.2328845204237382E-2</v>
      </c>
      <c r="Q35" s="197">
        <f t="shared" si="5"/>
        <v>-3.999999999997339E-2</v>
      </c>
    </row>
    <row r="36" spans="1:17">
      <c r="A36" s="33" t="s">
        <v>78</v>
      </c>
      <c r="B36" s="196">
        <f>PPCL_NG!I36+PPCL_Spot!I36+GT_NG!I36+GT_Spot!I36+Bawana_NG!I36+Bawana_RLNG!I36+Bawana_Spot!I36</f>
        <v>277.79000000000002</v>
      </c>
      <c r="C36" s="196">
        <f>PPCL_NG!P36+PPCL_Spot!P36+GT_NG!P36+GT_Spot!P36+Bawana_NG!P36+Bawana_RLNG!P36+Bawana_Spot!P36</f>
        <v>277.80643777007043</v>
      </c>
      <c r="D36" s="197">
        <f t="shared" si="0"/>
        <v>-1.6437770070410807E-2</v>
      </c>
      <c r="E36" s="196">
        <f>PPCL_NG!J36+PPCL_Spot!J36+GT_NG!J36+GT_Spot!J36+Bawana_NG!J36+Bawana_RLNG!J36+Bawana_Spot!J36</f>
        <v>53.34</v>
      </c>
      <c r="F36" s="196">
        <f>PPCL_NG!Q36+PPCL_Spot!Q36+GT_NG!Q36+GT_Spot!Q36+Bawana_NG!Q36+Bawana_RLNG!Q36+Bawana_Spot!Q36</f>
        <v>53.349651284889646</v>
      </c>
      <c r="G36" s="197">
        <f t="shared" si="1"/>
        <v>-9.6512848896423975E-3</v>
      </c>
      <c r="H36" s="196">
        <f>PPCL_NG!K36+PPCL_Spot!K36+GT_NG!K36+GT_Spot!K36+Bawana_NG!K36+Bawana_RLNG!K36+Bawana_Spot!K36</f>
        <v>5.84</v>
      </c>
      <c r="I36" s="196">
        <f>PPCL_NG!R36+PPCL_Spot!R36+GT_NG!R36+GT_Spot!R36+Bawana_NG!R36+Bawana_RLNG!R36+Bawana_Spot!R36</f>
        <v>5.8397718839107844</v>
      </c>
      <c r="J36" s="197">
        <f t="shared" si="2"/>
        <v>2.2811608921546878E-4</v>
      </c>
      <c r="K36" s="196">
        <f>PPCL_NG!L36+PPCL_Spot!L36+GT_NG!L36+GT_Spot!L36+Bawana_NG!L36+Bawana_RLNG!L36+Bawana_Spot!L36</f>
        <v>24.98</v>
      </c>
      <c r="L36" s="196">
        <f>PPCL_NG!S36+PPCL_Spot!S36+GT_NG!S36+GT_Spot!S36+Bawana_NG!S36+Bawana_RLNG!S36+Bawana_Spot!S36</f>
        <v>24.981810215924899</v>
      </c>
      <c r="M36" s="197">
        <f t="shared" si="3"/>
        <v>-1.810215924898273E-3</v>
      </c>
      <c r="N36" s="196">
        <f>PPCL_NG!M36+PPCL_Spot!M36+GT_NG!M36+GT_Spot!M36+Bawana_NG!M36+Bawana_RLNG!M36+Bawana_Spot!M36</f>
        <v>80.61</v>
      </c>
      <c r="O36" s="196">
        <f>PPCL_NG!T36+PPCL_Spot!T36+GT_NG!T36+GT_Spot!T36+Bawana_NG!T36+Bawana_RLNG!T36+Bawana_Spot!T36</f>
        <v>80.622328845204237</v>
      </c>
      <c r="P36" s="197">
        <f t="shared" si="4"/>
        <v>-1.2328845204237382E-2</v>
      </c>
      <c r="Q36" s="197">
        <f t="shared" si="5"/>
        <v>-3.999999999997339E-2</v>
      </c>
    </row>
    <row r="37" spans="1:17">
      <c r="A37" s="33" t="s">
        <v>79</v>
      </c>
      <c r="B37" s="196">
        <f>PPCL_NG!I37+PPCL_Spot!I37+GT_NG!I37+GT_Spot!I37+Bawana_NG!I37+Bawana_RLNG!I37+Bawana_Spot!I37</f>
        <v>277.79000000000002</v>
      </c>
      <c r="C37" s="196">
        <f>PPCL_NG!P37+PPCL_Spot!P37+GT_NG!P37+GT_Spot!P37+Bawana_NG!P37+Bawana_RLNG!P37+Bawana_Spot!P37</f>
        <v>277.80643777007043</v>
      </c>
      <c r="D37" s="197">
        <f t="shared" si="0"/>
        <v>-1.6437770070410807E-2</v>
      </c>
      <c r="E37" s="196">
        <f>PPCL_NG!J37+PPCL_Spot!J37+GT_NG!J37+GT_Spot!J37+Bawana_NG!J37+Bawana_RLNG!J37+Bawana_Spot!J37</f>
        <v>53.34</v>
      </c>
      <c r="F37" s="196">
        <f>PPCL_NG!Q37+PPCL_Spot!Q37+GT_NG!Q37+GT_Spot!Q37+Bawana_NG!Q37+Bawana_RLNG!Q37+Bawana_Spot!Q37</f>
        <v>53.349651284889646</v>
      </c>
      <c r="G37" s="197">
        <f t="shared" si="1"/>
        <v>-9.6512848896423975E-3</v>
      </c>
      <c r="H37" s="196">
        <f>PPCL_NG!K37+PPCL_Spot!K37+GT_NG!K37+GT_Spot!K37+Bawana_NG!K37+Bawana_RLNG!K37+Bawana_Spot!K37</f>
        <v>5.84</v>
      </c>
      <c r="I37" s="196">
        <f>PPCL_NG!R37+PPCL_Spot!R37+GT_NG!R37+GT_Spot!R37+Bawana_NG!R37+Bawana_RLNG!R37+Bawana_Spot!R37</f>
        <v>5.8397718839107844</v>
      </c>
      <c r="J37" s="197">
        <f t="shared" si="2"/>
        <v>2.2811608921546878E-4</v>
      </c>
      <c r="K37" s="196">
        <f>PPCL_NG!L37+PPCL_Spot!L37+GT_NG!L37+GT_Spot!L37+Bawana_NG!L37+Bawana_RLNG!L37+Bawana_Spot!L37</f>
        <v>24.98</v>
      </c>
      <c r="L37" s="196">
        <f>PPCL_NG!S37+PPCL_Spot!S37+GT_NG!S37+GT_Spot!S37+Bawana_NG!S37+Bawana_RLNG!S37+Bawana_Spot!S37</f>
        <v>24.981810215924899</v>
      </c>
      <c r="M37" s="197">
        <f t="shared" si="3"/>
        <v>-1.810215924898273E-3</v>
      </c>
      <c r="N37" s="196">
        <f>PPCL_NG!M37+PPCL_Spot!M37+GT_NG!M37+GT_Spot!M37+Bawana_NG!M37+Bawana_RLNG!M37+Bawana_Spot!M37</f>
        <v>80.61</v>
      </c>
      <c r="O37" s="196">
        <f>PPCL_NG!T37+PPCL_Spot!T37+GT_NG!T37+GT_Spot!T37+Bawana_NG!T37+Bawana_RLNG!T37+Bawana_Spot!T37</f>
        <v>80.622328845204237</v>
      </c>
      <c r="P37" s="197">
        <f t="shared" si="4"/>
        <v>-1.2328845204237382E-2</v>
      </c>
      <c r="Q37" s="197">
        <f t="shared" si="5"/>
        <v>-3.999999999997339E-2</v>
      </c>
    </row>
    <row r="38" spans="1:17">
      <c r="A38" s="33" t="s">
        <v>80</v>
      </c>
      <c r="B38" s="196">
        <f>PPCL_NG!I38+PPCL_Spot!I38+GT_NG!I38+GT_Spot!I38+Bawana_NG!I38+Bawana_RLNG!I38+Bawana_Spot!I38</f>
        <v>277.79000000000002</v>
      </c>
      <c r="C38" s="196">
        <f>PPCL_NG!P38+PPCL_Spot!P38+GT_NG!P38+GT_Spot!P38+Bawana_NG!P38+Bawana_RLNG!P38+Bawana_Spot!P38</f>
        <v>277.80643777007043</v>
      </c>
      <c r="D38" s="197">
        <f t="shared" si="0"/>
        <v>-1.6437770070410807E-2</v>
      </c>
      <c r="E38" s="196">
        <f>PPCL_NG!J38+PPCL_Spot!J38+GT_NG!J38+GT_Spot!J38+Bawana_NG!J38+Bawana_RLNG!J38+Bawana_Spot!J38</f>
        <v>53.34</v>
      </c>
      <c r="F38" s="196">
        <f>PPCL_NG!Q38+PPCL_Spot!Q38+GT_NG!Q38+GT_Spot!Q38+Bawana_NG!Q38+Bawana_RLNG!Q38+Bawana_Spot!Q38</f>
        <v>53.349651284889646</v>
      </c>
      <c r="G38" s="197">
        <f t="shared" si="1"/>
        <v>-9.6512848896423975E-3</v>
      </c>
      <c r="H38" s="196">
        <f>PPCL_NG!K38+PPCL_Spot!K38+GT_NG!K38+GT_Spot!K38+Bawana_NG!K38+Bawana_RLNG!K38+Bawana_Spot!K38</f>
        <v>5.84</v>
      </c>
      <c r="I38" s="196">
        <f>PPCL_NG!R38+PPCL_Spot!R38+GT_NG!R38+GT_Spot!R38+Bawana_NG!R38+Bawana_RLNG!R38+Bawana_Spot!R38</f>
        <v>5.8397718839107844</v>
      </c>
      <c r="J38" s="197">
        <f t="shared" si="2"/>
        <v>2.2811608921546878E-4</v>
      </c>
      <c r="K38" s="196">
        <f>PPCL_NG!L38+PPCL_Spot!L38+GT_NG!L38+GT_Spot!L38+Bawana_NG!L38+Bawana_RLNG!L38+Bawana_Spot!L38</f>
        <v>24.98</v>
      </c>
      <c r="L38" s="196">
        <f>PPCL_NG!S38+PPCL_Spot!S38+GT_NG!S38+GT_Spot!S38+Bawana_NG!S38+Bawana_RLNG!S38+Bawana_Spot!S38</f>
        <v>24.981810215924899</v>
      </c>
      <c r="M38" s="197">
        <f t="shared" si="3"/>
        <v>-1.810215924898273E-3</v>
      </c>
      <c r="N38" s="196">
        <f>PPCL_NG!M38+PPCL_Spot!M38+GT_NG!M38+GT_Spot!M38+Bawana_NG!M38+Bawana_RLNG!M38+Bawana_Spot!M38</f>
        <v>80.61</v>
      </c>
      <c r="O38" s="196">
        <f>PPCL_NG!T38+PPCL_Spot!T38+GT_NG!T38+GT_Spot!T38+Bawana_NG!T38+Bawana_RLNG!T38+Bawana_Spot!T38</f>
        <v>80.622328845204237</v>
      </c>
      <c r="P38" s="197">
        <f t="shared" si="4"/>
        <v>-1.2328845204237382E-2</v>
      </c>
      <c r="Q38" s="197">
        <f t="shared" si="5"/>
        <v>-3.999999999997339E-2</v>
      </c>
    </row>
    <row r="39" spans="1:17">
      <c r="A39" s="33" t="s">
        <v>81</v>
      </c>
      <c r="B39" s="196">
        <f>PPCL_NG!I39+PPCL_Spot!I39+GT_NG!I39+GT_Spot!I39+Bawana_NG!I39+Bawana_RLNG!I39+Bawana_Spot!I39</f>
        <v>278.28999999999996</v>
      </c>
      <c r="C39" s="196">
        <f>PPCL_NG!P39+PPCL_Spot!P39+GT_NG!P39+GT_Spot!P39+Bawana_NG!P39+Bawana_RLNG!P39+Bawana_Spot!P39</f>
        <v>278.17671618279519</v>
      </c>
      <c r="D39" s="197">
        <f t="shared" si="0"/>
        <v>0.1132838172047741</v>
      </c>
      <c r="E39" s="196">
        <f>PPCL_NG!J39+PPCL_Spot!J39+GT_NG!J39+GT_Spot!J39+Bawana_NG!J39+Bawana_RLNG!J39+Bawana_Spot!J39</f>
        <v>53.61</v>
      </c>
      <c r="F39" s="196">
        <f>PPCL_NG!Q39+PPCL_Spot!Q39+GT_NG!Q39+GT_Spot!Q39+Bawana_NG!Q39+Bawana_RLNG!Q39+Bawana_Spot!Q39</f>
        <v>53.548641617184238</v>
      </c>
      <c r="G39" s="197">
        <f t="shared" si="1"/>
        <v>6.1358382815761559E-2</v>
      </c>
      <c r="H39" s="196">
        <f>PPCL_NG!K39+PPCL_Spot!K39+GT_NG!K39+GT_Spot!K39+Bawana_NG!K39+Bawana_RLNG!K39+Bawana_Spot!K39</f>
        <v>5.84</v>
      </c>
      <c r="I39" s="196">
        <f>PPCL_NG!R39+PPCL_Spot!R39+GT_NG!R39+GT_Spot!R39+Bawana_NG!R39+Bawana_RLNG!R39+Bawana_Spot!R39</f>
        <v>5.8397718839107844</v>
      </c>
      <c r="J39" s="197">
        <f t="shared" si="2"/>
        <v>2.2811608921546878E-4</v>
      </c>
      <c r="K39" s="196">
        <f>PPCL_NG!L39+PPCL_Spot!L39+GT_NG!L39+GT_Spot!L39+Bawana_NG!L39+Bawana_RLNG!L39+Bawana_Spot!L39</f>
        <v>24.98</v>
      </c>
      <c r="L39" s="196">
        <f>PPCL_NG!S39+PPCL_Spot!S39+GT_NG!S39+GT_Spot!S39+Bawana_NG!S39+Bawana_RLNG!S39+Bawana_Spot!S39</f>
        <v>24.965395527306306</v>
      </c>
      <c r="M39" s="197">
        <f t="shared" si="3"/>
        <v>1.4604472693694248E-2</v>
      </c>
      <c r="N39" s="196">
        <f>PPCL_NG!M39+PPCL_Spot!M39+GT_NG!M39+GT_Spot!M39+Bawana_NG!M39+Bawana_RLNG!M39+Bawana_Spot!M39</f>
        <v>80.849999999999994</v>
      </c>
      <c r="O39" s="196">
        <f>PPCL_NG!T39+PPCL_Spot!T39+GT_NG!T39+GT_Spot!T39+Bawana_NG!T39+Bawana_RLNG!T39+Bawana_Spot!T39</f>
        <v>80.769474788803464</v>
      </c>
      <c r="P39" s="197">
        <f t="shared" si="4"/>
        <v>8.0525211196530222E-2</v>
      </c>
      <c r="Q39" s="197">
        <f t="shared" si="5"/>
        <v>0.26999999999997559</v>
      </c>
    </row>
    <row r="40" spans="1:17">
      <c r="A40" s="33" t="s">
        <v>82</v>
      </c>
      <c r="B40" s="196">
        <f>PPCL_NG!I40+PPCL_Spot!I40+GT_NG!I40+GT_Spot!I40+Bawana_NG!I40+Bawana_RLNG!I40+Bawana_Spot!I40</f>
        <v>278.28999999999996</v>
      </c>
      <c r="C40" s="196">
        <f>PPCL_NG!P40+PPCL_Spot!P40+GT_NG!P40+GT_Spot!P40+Bawana_NG!P40+Bawana_RLNG!P40+Bawana_Spot!P40</f>
        <v>278.17671618279519</v>
      </c>
      <c r="D40" s="197">
        <f t="shared" si="0"/>
        <v>0.1132838172047741</v>
      </c>
      <c r="E40" s="196">
        <f>PPCL_NG!J40+PPCL_Spot!J40+GT_NG!J40+GT_Spot!J40+Bawana_NG!J40+Bawana_RLNG!J40+Bawana_Spot!J40</f>
        <v>53.61</v>
      </c>
      <c r="F40" s="196">
        <f>PPCL_NG!Q40+PPCL_Spot!Q40+GT_NG!Q40+GT_Spot!Q40+Bawana_NG!Q40+Bawana_RLNG!Q40+Bawana_Spot!Q40</f>
        <v>53.548641617184238</v>
      </c>
      <c r="G40" s="197">
        <f t="shared" si="1"/>
        <v>6.1358382815761559E-2</v>
      </c>
      <c r="H40" s="196">
        <f>PPCL_NG!K40+PPCL_Spot!K40+GT_NG!K40+GT_Spot!K40+Bawana_NG!K40+Bawana_RLNG!K40+Bawana_Spot!K40</f>
        <v>5.84</v>
      </c>
      <c r="I40" s="196">
        <f>PPCL_NG!R40+PPCL_Spot!R40+GT_NG!R40+GT_Spot!R40+Bawana_NG!R40+Bawana_RLNG!R40+Bawana_Spot!R40</f>
        <v>5.8397718839107844</v>
      </c>
      <c r="J40" s="197">
        <f t="shared" si="2"/>
        <v>2.2811608921546878E-4</v>
      </c>
      <c r="K40" s="196">
        <f>PPCL_NG!L40+PPCL_Spot!L40+GT_NG!L40+GT_Spot!L40+Bawana_NG!L40+Bawana_RLNG!L40+Bawana_Spot!L40</f>
        <v>24.98</v>
      </c>
      <c r="L40" s="196">
        <f>PPCL_NG!S40+PPCL_Spot!S40+GT_NG!S40+GT_Spot!S40+Bawana_NG!S40+Bawana_RLNG!S40+Bawana_Spot!S40</f>
        <v>24.965395527306306</v>
      </c>
      <c r="M40" s="197">
        <f t="shared" si="3"/>
        <v>1.4604472693694248E-2</v>
      </c>
      <c r="N40" s="196">
        <f>PPCL_NG!M40+PPCL_Spot!M40+GT_NG!M40+GT_Spot!M40+Bawana_NG!M40+Bawana_RLNG!M40+Bawana_Spot!M40</f>
        <v>80.849999999999994</v>
      </c>
      <c r="O40" s="196">
        <f>PPCL_NG!T40+PPCL_Spot!T40+GT_NG!T40+GT_Spot!T40+Bawana_NG!T40+Bawana_RLNG!T40+Bawana_Spot!T40</f>
        <v>80.769474788803464</v>
      </c>
      <c r="P40" s="197">
        <f t="shared" si="4"/>
        <v>8.0525211196530222E-2</v>
      </c>
      <c r="Q40" s="197">
        <f t="shared" si="5"/>
        <v>0.26999999999997559</v>
      </c>
    </row>
    <row r="41" spans="1:17">
      <c r="A41" s="33" t="s">
        <v>83</v>
      </c>
      <c r="B41" s="196">
        <f>PPCL_NG!I41+PPCL_Spot!I41+GT_NG!I41+GT_Spot!I41+Bawana_NG!I41+Bawana_RLNG!I41+Bawana_Spot!I41</f>
        <v>278.28999999999996</v>
      </c>
      <c r="C41" s="196">
        <f>PPCL_NG!P41+PPCL_Spot!P41+GT_NG!P41+GT_Spot!P41+Bawana_NG!P41+Bawana_RLNG!P41+Bawana_Spot!P41</f>
        <v>278.17671618279519</v>
      </c>
      <c r="D41" s="197">
        <f t="shared" si="0"/>
        <v>0.1132838172047741</v>
      </c>
      <c r="E41" s="196">
        <f>PPCL_NG!J41+PPCL_Spot!J41+GT_NG!J41+GT_Spot!J41+Bawana_NG!J41+Bawana_RLNG!J41+Bawana_Spot!J41</f>
        <v>53.61</v>
      </c>
      <c r="F41" s="196">
        <f>PPCL_NG!Q41+PPCL_Spot!Q41+GT_NG!Q41+GT_Spot!Q41+Bawana_NG!Q41+Bawana_RLNG!Q41+Bawana_Spot!Q41</f>
        <v>53.548641617184238</v>
      </c>
      <c r="G41" s="197">
        <f t="shared" si="1"/>
        <v>6.1358382815761559E-2</v>
      </c>
      <c r="H41" s="196">
        <f>PPCL_NG!K41+PPCL_Spot!K41+GT_NG!K41+GT_Spot!K41+Bawana_NG!K41+Bawana_RLNG!K41+Bawana_Spot!K41</f>
        <v>5.84</v>
      </c>
      <c r="I41" s="196">
        <f>PPCL_NG!R41+PPCL_Spot!R41+GT_NG!R41+GT_Spot!R41+Bawana_NG!R41+Bawana_RLNG!R41+Bawana_Spot!R41</f>
        <v>5.8397718839107844</v>
      </c>
      <c r="J41" s="197">
        <f t="shared" si="2"/>
        <v>2.2811608921546878E-4</v>
      </c>
      <c r="K41" s="196">
        <f>PPCL_NG!L41+PPCL_Spot!L41+GT_NG!L41+GT_Spot!L41+Bawana_NG!L41+Bawana_RLNG!L41+Bawana_Spot!L41</f>
        <v>24.98</v>
      </c>
      <c r="L41" s="196">
        <f>PPCL_NG!S41+PPCL_Spot!S41+GT_NG!S41+GT_Spot!S41+Bawana_NG!S41+Bawana_RLNG!S41+Bawana_Spot!S41</f>
        <v>24.965395527306306</v>
      </c>
      <c r="M41" s="197">
        <f t="shared" si="3"/>
        <v>1.4604472693694248E-2</v>
      </c>
      <c r="N41" s="196">
        <f>PPCL_NG!M41+PPCL_Spot!M41+GT_NG!M41+GT_Spot!M41+Bawana_NG!M41+Bawana_RLNG!M41+Bawana_Spot!M41</f>
        <v>80.849999999999994</v>
      </c>
      <c r="O41" s="196">
        <f>PPCL_NG!T41+PPCL_Spot!T41+GT_NG!T41+GT_Spot!T41+Bawana_NG!T41+Bawana_RLNG!T41+Bawana_Spot!T41</f>
        <v>80.769474788803464</v>
      </c>
      <c r="P41" s="197">
        <f t="shared" si="4"/>
        <v>8.0525211196530222E-2</v>
      </c>
      <c r="Q41" s="197">
        <f t="shared" si="5"/>
        <v>0.26999999999997559</v>
      </c>
    </row>
    <row r="42" spans="1:17">
      <c r="A42" s="33" t="s">
        <v>84</v>
      </c>
      <c r="B42" s="196">
        <f>PPCL_NG!I42+PPCL_Spot!I42+GT_NG!I42+GT_Spot!I42+Bawana_NG!I42+Bawana_RLNG!I42+Bawana_Spot!I42</f>
        <v>278.28999999999996</v>
      </c>
      <c r="C42" s="196">
        <f>PPCL_NG!P42+PPCL_Spot!P42+GT_NG!P42+GT_Spot!P42+Bawana_NG!P42+Bawana_RLNG!P42+Bawana_Spot!P42</f>
        <v>278.17671618279519</v>
      </c>
      <c r="D42" s="197">
        <f t="shared" si="0"/>
        <v>0.1132838172047741</v>
      </c>
      <c r="E42" s="196">
        <f>PPCL_NG!J42+PPCL_Spot!J42+GT_NG!J42+GT_Spot!J42+Bawana_NG!J42+Bawana_RLNG!J42+Bawana_Spot!J42</f>
        <v>53.61</v>
      </c>
      <c r="F42" s="196">
        <f>PPCL_NG!Q42+PPCL_Spot!Q42+GT_NG!Q42+GT_Spot!Q42+Bawana_NG!Q42+Bawana_RLNG!Q42+Bawana_Spot!Q42</f>
        <v>53.548641617184238</v>
      </c>
      <c r="G42" s="197">
        <f t="shared" si="1"/>
        <v>6.1358382815761559E-2</v>
      </c>
      <c r="H42" s="196">
        <f>PPCL_NG!K42+PPCL_Spot!K42+GT_NG!K42+GT_Spot!K42+Bawana_NG!K42+Bawana_RLNG!K42+Bawana_Spot!K42</f>
        <v>5.84</v>
      </c>
      <c r="I42" s="196">
        <f>PPCL_NG!R42+PPCL_Spot!R42+GT_NG!R42+GT_Spot!R42+Bawana_NG!R42+Bawana_RLNG!R42+Bawana_Spot!R42</f>
        <v>5.8397718839107844</v>
      </c>
      <c r="J42" s="197">
        <f t="shared" si="2"/>
        <v>2.2811608921546878E-4</v>
      </c>
      <c r="K42" s="196">
        <f>PPCL_NG!L42+PPCL_Spot!L42+GT_NG!L42+GT_Spot!L42+Bawana_NG!L42+Bawana_RLNG!L42+Bawana_Spot!L42</f>
        <v>24.98</v>
      </c>
      <c r="L42" s="196">
        <f>PPCL_NG!S42+PPCL_Spot!S42+GT_NG!S42+GT_Spot!S42+Bawana_NG!S42+Bawana_RLNG!S42+Bawana_Spot!S42</f>
        <v>24.965395527306306</v>
      </c>
      <c r="M42" s="197">
        <f t="shared" si="3"/>
        <v>1.4604472693694248E-2</v>
      </c>
      <c r="N42" s="196">
        <f>PPCL_NG!M42+PPCL_Spot!M42+GT_NG!M42+GT_Spot!M42+Bawana_NG!M42+Bawana_RLNG!M42+Bawana_Spot!M42</f>
        <v>80.849999999999994</v>
      </c>
      <c r="O42" s="196">
        <f>PPCL_NG!T42+PPCL_Spot!T42+GT_NG!T42+GT_Spot!T42+Bawana_NG!T42+Bawana_RLNG!T42+Bawana_Spot!T42</f>
        <v>80.769474788803464</v>
      </c>
      <c r="P42" s="197">
        <f t="shared" si="4"/>
        <v>8.0525211196530222E-2</v>
      </c>
      <c r="Q42" s="197">
        <f t="shared" si="5"/>
        <v>0.26999999999997559</v>
      </c>
    </row>
    <row r="43" spans="1:17">
      <c r="A43" s="33" t="s">
        <v>85</v>
      </c>
      <c r="B43" s="196">
        <f>PPCL_NG!I43+PPCL_Spot!I43+GT_NG!I43+GT_Spot!I43+Bawana_NG!I43+Bawana_RLNG!I43+Bawana_Spot!I43</f>
        <v>300.34000000000003</v>
      </c>
      <c r="C43" s="196">
        <f>PPCL_NG!P43+PPCL_Spot!P43+GT_NG!P43+GT_Spot!P43+Bawana_NG!P43+Bawana_RLNG!P43+Bawana_Spot!P43</f>
        <v>300.22627184454717</v>
      </c>
      <c r="D43" s="197">
        <f t="shared" si="0"/>
        <v>0.1137281554528613</v>
      </c>
      <c r="E43" s="196">
        <f>PPCL_NG!J43+PPCL_Spot!J43+GT_NG!J43+GT_Spot!J43+Bawana_NG!J43+Bawana_RLNG!J43+Bawana_Spot!J43</f>
        <v>53.61</v>
      </c>
      <c r="F43" s="196">
        <f>PPCL_NG!Q43+PPCL_Spot!Q43+GT_NG!Q43+GT_Spot!Q43+Bawana_NG!Q43+Bawana_RLNG!Q43+Bawana_Spot!Q43</f>
        <v>53.548781005271806</v>
      </c>
      <c r="G43" s="197">
        <f t="shared" si="1"/>
        <v>6.1218994728193366E-2</v>
      </c>
      <c r="H43" s="196">
        <f>PPCL_NG!K43+PPCL_Spot!K43+GT_NG!K43+GT_Spot!K43+Bawana_NG!K43+Bawana_RLNG!K43+Bawana_Spot!K43</f>
        <v>5.84</v>
      </c>
      <c r="I43" s="196">
        <f>PPCL_NG!R43+PPCL_Spot!R43+GT_NG!R43+GT_Spot!R43+Bawana_NG!R43+Bawana_RLNG!R43+Bawana_Spot!R43</f>
        <v>5.8397899733870391</v>
      </c>
      <c r="J43" s="197">
        <f t="shared" si="2"/>
        <v>2.1002661296076752E-4</v>
      </c>
      <c r="K43" s="196">
        <f>PPCL_NG!L43+PPCL_Spot!L43+GT_NG!L43+GT_Spot!L43+Bawana_NG!L43+Bawana_RLNG!L43+Bawana_Spot!L43</f>
        <v>24.98</v>
      </c>
      <c r="L43" s="196">
        <f>PPCL_NG!S43+PPCL_Spot!S43+GT_NG!S43+GT_Spot!S43+Bawana_NG!S43+Bawana_RLNG!S43+Bawana_Spot!S43</f>
        <v>24.96546677010662</v>
      </c>
      <c r="M43" s="197">
        <f t="shared" si="3"/>
        <v>1.4533229893380906E-2</v>
      </c>
      <c r="N43" s="196">
        <f>PPCL_NG!M43+PPCL_Spot!M43+GT_NG!M43+GT_Spot!M43+Bawana_NG!M43+Bawana_RLNG!M43+Bawana_Spot!M43</f>
        <v>80.849999999999994</v>
      </c>
      <c r="O43" s="196">
        <f>PPCL_NG!T43+PPCL_Spot!T43+GT_NG!T43+GT_Spot!T43+Bawana_NG!T43+Bawana_RLNG!T43+Bawana_Spot!T43</f>
        <v>80.769690406687374</v>
      </c>
      <c r="P43" s="197">
        <f t="shared" si="4"/>
        <v>8.0309593312620109E-2</v>
      </c>
      <c r="Q43" s="197">
        <f t="shared" si="5"/>
        <v>0.27000000000001645</v>
      </c>
    </row>
    <row r="44" spans="1:17">
      <c r="A44" s="33" t="s">
        <v>86</v>
      </c>
      <c r="B44" s="196">
        <f>PPCL_NG!I44+PPCL_Spot!I44+GT_NG!I44+GT_Spot!I44+Bawana_NG!I44+Bawana_RLNG!I44+Bawana_Spot!I44</f>
        <v>300.34000000000003</v>
      </c>
      <c r="C44" s="196">
        <f>PPCL_NG!P44+PPCL_Spot!P44+GT_NG!P44+GT_Spot!P44+Bawana_NG!P44+Bawana_RLNG!P44+Bawana_Spot!P44</f>
        <v>300.22627184454717</v>
      </c>
      <c r="D44" s="197">
        <f t="shared" si="0"/>
        <v>0.1137281554528613</v>
      </c>
      <c r="E44" s="196">
        <f>PPCL_NG!J44+PPCL_Spot!J44+GT_NG!J44+GT_Spot!J44+Bawana_NG!J44+Bawana_RLNG!J44+Bawana_Spot!J44</f>
        <v>53.61</v>
      </c>
      <c r="F44" s="196">
        <f>PPCL_NG!Q44+PPCL_Spot!Q44+GT_NG!Q44+GT_Spot!Q44+Bawana_NG!Q44+Bawana_RLNG!Q44+Bawana_Spot!Q44</f>
        <v>53.548781005271806</v>
      </c>
      <c r="G44" s="197">
        <f t="shared" si="1"/>
        <v>6.1218994728193366E-2</v>
      </c>
      <c r="H44" s="196">
        <f>PPCL_NG!K44+PPCL_Spot!K44+GT_NG!K44+GT_Spot!K44+Bawana_NG!K44+Bawana_RLNG!K44+Bawana_Spot!K44</f>
        <v>5.84</v>
      </c>
      <c r="I44" s="196">
        <f>PPCL_NG!R44+PPCL_Spot!R44+GT_NG!R44+GT_Spot!R44+Bawana_NG!R44+Bawana_RLNG!R44+Bawana_Spot!R44</f>
        <v>5.8397899733870391</v>
      </c>
      <c r="J44" s="197">
        <f t="shared" si="2"/>
        <v>2.1002661296076752E-4</v>
      </c>
      <c r="K44" s="196">
        <f>PPCL_NG!L44+PPCL_Spot!L44+GT_NG!L44+GT_Spot!L44+Bawana_NG!L44+Bawana_RLNG!L44+Bawana_Spot!L44</f>
        <v>24.98</v>
      </c>
      <c r="L44" s="196">
        <f>PPCL_NG!S44+PPCL_Spot!S44+GT_NG!S44+GT_Spot!S44+Bawana_NG!S44+Bawana_RLNG!S44+Bawana_Spot!S44</f>
        <v>24.96546677010662</v>
      </c>
      <c r="M44" s="197">
        <f t="shared" si="3"/>
        <v>1.4533229893380906E-2</v>
      </c>
      <c r="N44" s="196">
        <f>PPCL_NG!M44+PPCL_Spot!M44+GT_NG!M44+GT_Spot!M44+Bawana_NG!M44+Bawana_RLNG!M44+Bawana_Spot!M44</f>
        <v>80.849999999999994</v>
      </c>
      <c r="O44" s="196">
        <f>PPCL_NG!T44+PPCL_Spot!T44+GT_NG!T44+GT_Spot!T44+Bawana_NG!T44+Bawana_RLNG!T44+Bawana_Spot!T44</f>
        <v>80.769690406687374</v>
      </c>
      <c r="P44" s="197">
        <f t="shared" si="4"/>
        <v>8.0309593312620109E-2</v>
      </c>
      <c r="Q44" s="197">
        <f t="shared" si="5"/>
        <v>0.27000000000001645</v>
      </c>
    </row>
    <row r="45" spans="1:17">
      <c r="A45" s="33" t="s">
        <v>87</v>
      </c>
      <c r="B45" s="196">
        <f>PPCL_NG!I45+PPCL_Spot!I45+GT_NG!I45+GT_Spot!I45+Bawana_NG!I45+Bawana_RLNG!I45+Bawana_Spot!I45</f>
        <v>299.84000000000003</v>
      </c>
      <c r="C45" s="196">
        <f>PPCL_NG!P45+PPCL_Spot!P45+GT_NG!P45+GT_Spot!P45+Bawana_NG!P45+Bawana_RLNG!P45+Bawana_Spot!P45</f>
        <v>299.73098659187713</v>
      </c>
      <c r="D45" s="197">
        <f t="shared" si="0"/>
        <v>0.10901340812290528</v>
      </c>
      <c r="E45" s="196">
        <f>PPCL_NG!J45+PPCL_Spot!J45+GT_NG!J45+GT_Spot!J45+Bawana_NG!J45+Bawana_RLNG!J45+Bawana_Spot!J45</f>
        <v>53.34</v>
      </c>
      <c r="F45" s="196">
        <f>PPCL_NG!Q45+PPCL_Spot!Q45+GT_NG!Q45+GT_Spot!Q45+Bawana_NG!Q45+Bawana_RLNG!Q45+Bawana_Spot!Q45</f>
        <v>53.281336500610593</v>
      </c>
      <c r="G45" s="197">
        <f t="shared" si="1"/>
        <v>5.8663499389410845E-2</v>
      </c>
      <c r="H45" s="196">
        <f>PPCL_NG!K45+PPCL_Spot!K45+GT_NG!K45+GT_Spot!K45+Bawana_NG!K45+Bawana_RLNG!K45+Bawana_Spot!K45</f>
        <v>5.84</v>
      </c>
      <c r="I45" s="196">
        <f>PPCL_NG!R45+PPCL_Spot!R45+GT_NG!R45+GT_Spot!R45+Bawana_NG!R45+Bawana_RLNG!R45+Bawana_Spot!R45</f>
        <v>5.8397899733870391</v>
      </c>
      <c r="J45" s="197">
        <f t="shared" si="2"/>
        <v>2.1002661296076752E-4</v>
      </c>
      <c r="K45" s="196">
        <f>PPCL_NG!L45+PPCL_Spot!L45+GT_NG!L45+GT_Spot!L45+Bawana_NG!L45+Bawana_RLNG!L45+Bawana_Spot!L45</f>
        <v>24.98</v>
      </c>
      <c r="L45" s="196">
        <f>PPCL_NG!S45+PPCL_Spot!S45+GT_NG!S45+GT_Spot!S45+Bawana_NG!S45+Bawana_RLNG!S45+Bawana_Spot!S45</f>
        <v>24.965629748738891</v>
      </c>
      <c r="M45" s="197">
        <f t="shared" si="3"/>
        <v>1.4370251261109246E-2</v>
      </c>
      <c r="N45" s="196">
        <f>PPCL_NG!M45+PPCL_Spot!M45+GT_NG!M45+GT_Spot!M45+Bawana_NG!M45+Bawana_RLNG!M45+Bawana_Spot!M45</f>
        <v>80.61</v>
      </c>
      <c r="O45" s="196">
        <f>PPCL_NG!T45+PPCL_Spot!T45+GT_NG!T45+GT_Spot!T45+Bawana_NG!T45+Bawana_RLNG!T45+Bawana_Spot!T45</f>
        <v>80.532257185386371</v>
      </c>
      <c r="P45" s="197">
        <f t="shared" si="4"/>
        <v>7.7742814613628752E-2</v>
      </c>
      <c r="Q45" s="197">
        <f t="shared" si="5"/>
        <v>0.26000000000001489</v>
      </c>
    </row>
    <row r="46" spans="1:17">
      <c r="A46" s="33" t="s">
        <v>88</v>
      </c>
      <c r="B46" s="196">
        <f>PPCL_NG!I46+PPCL_Spot!I46+GT_NG!I46+GT_Spot!I46+Bawana_NG!I46+Bawana_RLNG!I46+Bawana_Spot!I46</f>
        <v>299.19000000000005</v>
      </c>
      <c r="C46" s="196">
        <f>PPCL_NG!P46+PPCL_Spot!P46+GT_NG!P46+GT_Spot!P46+Bawana_NG!P46+Bawana_RLNG!P46+Bawana_Spot!P46</f>
        <v>299.07855603386372</v>
      </c>
      <c r="D46" s="197">
        <f t="shared" si="0"/>
        <v>0.11144396613633489</v>
      </c>
      <c r="E46" s="196">
        <f>PPCL_NG!J46+PPCL_Spot!J46+GT_NG!J46+GT_Spot!J46+Bawana_NG!J46+Bawana_RLNG!J46+Bawana_Spot!J46</f>
        <v>53</v>
      </c>
      <c r="F46" s="196">
        <f>PPCL_NG!Q46+PPCL_Spot!Q46+GT_NG!Q46+GT_Spot!Q46+Bawana_NG!Q46+Bawana_RLNG!Q46+Bawana_Spot!Q46</f>
        <v>52.939888955835492</v>
      </c>
      <c r="G46" s="197">
        <f t="shared" si="1"/>
        <v>6.0111044164507632E-2</v>
      </c>
      <c r="H46" s="196">
        <f>PPCL_NG!K46+PPCL_Spot!K46+GT_NG!K46+GT_Spot!K46+Bawana_NG!K46+Bawana_RLNG!K46+Bawana_Spot!K46</f>
        <v>5.84</v>
      </c>
      <c r="I46" s="196">
        <f>PPCL_NG!R46+PPCL_Spot!R46+GT_NG!R46+GT_Spot!R46+Bawana_NG!R46+Bawana_RLNG!R46+Bawana_Spot!R46</f>
        <v>5.8397899733870391</v>
      </c>
      <c r="J46" s="197">
        <f t="shared" si="2"/>
        <v>2.1002661296076752E-4</v>
      </c>
      <c r="K46" s="196">
        <f>PPCL_NG!L46+PPCL_Spot!L46+GT_NG!L46+GT_Spot!L46+Bawana_NG!L46+Bawana_RLNG!L46+Bawana_Spot!L46</f>
        <v>24.98</v>
      </c>
      <c r="L46" s="196">
        <f>PPCL_NG!S46+PPCL_Spot!S46+GT_NG!S46+GT_Spot!S46+Bawana_NG!S46+Bawana_RLNG!S46+Bawana_Spot!S46</f>
        <v>24.964695900011705</v>
      </c>
      <c r="M46" s="197">
        <f t="shared" si="3"/>
        <v>1.5304099988295405E-2</v>
      </c>
      <c r="N46" s="196">
        <f>PPCL_NG!M46+PPCL_Spot!M46+GT_NG!M46+GT_Spot!M46+Bawana_NG!M46+Bawana_RLNG!M46+Bawana_Spot!M46</f>
        <v>80.61</v>
      </c>
      <c r="O46" s="196">
        <f>PPCL_NG!T46+PPCL_Spot!T46+GT_NG!T46+GT_Spot!T46+Bawana_NG!T46+Bawana_RLNG!T46+Bawana_Spot!T46</f>
        <v>80.527069136902014</v>
      </c>
      <c r="P46" s="197">
        <f t="shared" si="4"/>
        <v>8.2930863097985252E-2</v>
      </c>
      <c r="Q46" s="197">
        <f t="shared" si="5"/>
        <v>0.27000000000008395</v>
      </c>
    </row>
    <row r="47" spans="1:17">
      <c r="A47" s="33" t="s">
        <v>89</v>
      </c>
      <c r="B47" s="196">
        <f>PPCL_NG!I47+PPCL_Spot!I47+GT_NG!I47+GT_Spot!I47+Bawana_NG!I47+Bawana_RLNG!I47+Bawana_Spot!I47</f>
        <v>299.19000000000005</v>
      </c>
      <c r="C47" s="196">
        <f>PPCL_NG!P47+PPCL_Spot!P47+GT_NG!P47+GT_Spot!P47+Bawana_NG!P47+Bawana_RLNG!P47+Bawana_Spot!P47</f>
        <v>299.08339707536561</v>
      </c>
      <c r="D47" s="197">
        <f t="shared" si="0"/>
        <v>0.10660292463444421</v>
      </c>
      <c r="E47" s="196">
        <f>PPCL_NG!J47+PPCL_Spot!J47+GT_NG!J47+GT_Spot!J47+Bawana_NG!J47+Bawana_RLNG!J47+Bawana_Spot!J47</f>
        <v>55.16</v>
      </c>
      <c r="F47" s="196">
        <f>PPCL_NG!Q47+PPCL_Spot!Q47+GT_NG!Q47+GT_Spot!Q47+Bawana_NG!Q47+Bawana_RLNG!Q47+Bawana_Spot!Q47</f>
        <v>55.101507311586047</v>
      </c>
      <c r="G47" s="197">
        <f t="shared" si="1"/>
        <v>5.8492688413949168E-2</v>
      </c>
      <c r="H47" s="196">
        <f>PPCL_NG!K47+PPCL_Spot!K47+GT_NG!K47+GT_Spot!K47+Bawana_NG!K47+Bawana_RLNG!K47+Bawana_Spot!K47</f>
        <v>5.84</v>
      </c>
      <c r="I47" s="196">
        <f>PPCL_NG!R47+PPCL_Spot!R47+GT_NG!R47+GT_Spot!R47+Bawana_NG!R47+Bawana_RLNG!R47+Bawana_Spot!R47</f>
        <v>5.84</v>
      </c>
      <c r="J47" s="197">
        <f t="shared" si="2"/>
        <v>0</v>
      </c>
      <c r="K47" s="196">
        <f>PPCL_NG!L47+PPCL_Spot!L47+GT_NG!L47+GT_Spot!L47+Bawana_NG!L47+Bawana_RLNG!L47+Bawana_Spot!L47</f>
        <v>24.98</v>
      </c>
      <c r="L47" s="196">
        <f>PPCL_NG!S47+PPCL_Spot!S47+GT_NG!S47+GT_Spot!S47+Bawana_NG!S47+Bawana_RLNG!S47+Bawana_Spot!S47</f>
        <v>24.965523059617546</v>
      </c>
      <c r="M47" s="197">
        <f t="shared" si="3"/>
        <v>1.4476940382454728E-2</v>
      </c>
      <c r="N47" s="196">
        <f>PPCL_NG!M47+PPCL_Spot!M47+GT_NG!M47+GT_Spot!M47+Bawana_NG!M47+Bawana_RLNG!M47+Bawana_Spot!M47</f>
        <v>67.990000000000009</v>
      </c>
      <c r="O47" s="196">
        <f>PPCL_NG!T47+PPCL_Spot!T47+GT_NG!T47+GT_Spot!T47+Bawana_NG!T47+Bawana_RLNG!T47+Bawana_Spot!T47</f>
        <v>67.90957255343082</v>
      </c>
      <c r="P47" s="197">
        <f t="shared" si="4"/>
        <v>8.0427446569188987E-2</v>
      </c>
      <c r="Q47" s="197">
        <f t="shared" si="5"/>
        <v>0.26000000000003709</v>
      </c>
    </row>
    <row r="48" spans="1:17">
      <c r="A48" s="33" t="s">
        <v>90</v>
      </c>
      <c r="B48" s="196">
        <f>PPCL_NG!I48+PPCL_Spot!I48+GT_NG!I48+GT_Spot!I48+Bawana_NG!I48+Bawana_RLNG!I48+Bawana_Spot!I48</f>
        <v>299.19000000000005</v>
      </c>
      <c r="C48" s="196">
        <f>PPCL_NG!P48+PPCL_Spot!P48+GT_NG!P48+GT_Spot!P48+Bawana_NG!P48+Bawana_RLNG!P48+Bawana_Spot!P48</f>
        <v>299.08339707536561</v>
      </c>
      <c r="D48" s="197">
        <f t="shared" si="0"/>
        <v>0.10660292463444421</v>
      </c>
      <c r="E48" s="196">
        <f>PPCL_NG!J48+PPCL_Spot!J48+GT_NG!J48+GT_Spot!J48+Bawana_NG!J48+Bawana_RLNG!J48+Bawana_Spot!J48</f>
        <v>55.16</v>
      </c>
      <c r="F48" s="196">
        <f>PPCL_NG!Q48+PPCL_Spot!Q48+GT_NG!Q48+GT_Spot!Q48+Bawana_NG!Q48+Bawana_RLNG!Q48+Bawana_Spot!Q48</f>
        <v>55.101507311586047</v>
      </c>
      <c r="G48" s="197">
        <f t="shared" si="1"/>
        <v>5.8492688413949168E-2</v>
      </c>
      <c r="H48" s="196">
        <f>PPCL_NG!K48+PPCL_Spot!K48+GT_NG!K48+GT_Spot!K48+Bawana_NG!K48+Bawana_RLNG!K48+Bawana_Spot!K48</f>
        <v>5.84</v>
      </c>
      <c r="I48" s="196">
        <f>PPCL_NG!R48+PPCL_Spot!R48+GT_NG!R48+GT_Spot!R48+Bawana_NG!R48+Bawana_RLNG!R48+Bawana_Spot!R48</f>
        <v>5.84</v>
      </c>
      <c r="J48" s="197">
        <f t="shared" si="2"/>
        <v>0</v>
      </c>
      <c r="K48" s="196">
        <f>PPCL_NG!L48+PPCL_Spot!L48+GT_NG!L48+GT_Spot!L48+Bawana_NG!L48+Bawana_RLNG!L48+Bawana_Spot!L48</f>
        <v>24.98</v>
      </c>
      <c r="L48" s="196">
        <f>PPCL_NG!S48+PPCL_Spot!S48+GT_NG!S48+GT_Spot!S48+Bawana_NG!S48+Bawana_RLNG!S48+Bawana_Spot!S48</f>
        <v>24.965523059617546</v>
      </c>
      <c r="M48" s="197">
        <f t="shared" si="3"/>
        <v>1.4476940382454728E-2</v>
      </c>
      <c r="N48" s="196">
        <f>PPCL_NG!M48+PPCL_Spot!M48+GT_NG!M48+GT_Spot!M48+Bawana_NG!M48+Bawana_RLNG!M48+Bawana_Spot!M48</f>
        <v>67.990000000000009</v>
      </c>
      <c r="O48" s="196">
        <f>PPCL_NG!T48+PPCL_Spot!T48+GT_NG!T48+GT_Spot!T48+Bawana_NG!T48+Bawana_RLNG!T48+Bawana_Spot!T48</f>
        <v>67.90957255343082</v>
      </c>
      <c r="P48" s="197">
        <f t="shared" si="4"/>
        <v>8.0427446569188987E-2</v>
      </c>
      <c r="Q48" s="197">
        <f t="shared" si="5"/>
        <v>0.26000000000003709</v>
      </c>
    </row>
    <row r="49" spans="1:17">
      <c r="A49" s="33" t="s">
        <v>91</v>
      </c>
      <c r="B49" s="196">
        <f>PPCL_NG!I49+PPCL_Spot!I49+GT_NG!I49+GT_Spot!I49+Bawana_NG!I49+Bawana_RLNG!I49+Bawana_Spot!I49</f>
        <v>298.19000000000005</v>
      </c>
      <c r="C49" s="196">
        <f>PPCL_NG!P49+PPCL_Spot!P49+GT_NG!P49+GT_Spot!P49+Bawana_NG!P49+Bawana_RLNG!P49+Bawana_Spot!P49</f>
        <v>298.08783564814814</v>
      </c>
      <c r="D49" s="197">
        <f t="shared" si="0"/>
        <v>0.10216435185191131</v>
      </c>
      <c r="E49" s="196">
        <f>PPCL_NG!J49+PPCL_Spot!J49+GT_NG!J49+GT_Spot!J49+Bawana_NG!J49+Bawana_RLNG!J49+Bawana_Spot!J49</f>
        <v>55.16</v>
      </c>
      <c r="F49" s="196">
        <f>PPCL_NG!Q49+PPCL_Spot!Q49+GT_NG!Q49+GT_Spot!Q49+Bawana_NG!Q49+Bawana_RLNG!Q49+Bawana_Spot!Q49</f>
        <v>55.099814814814813</v>
      </c>
      <c r="G49" s="197">
        <f t="shared" si="1"/>
        <v>6.0185185185183343E-2</v>
      </c>
      <c r="H49" s="196">
        <f>PPCL_NG!K49+PPCL_Spot!K49+GT_NG!K49+GT_Spot!K49+Bawana_NG!K49+Bawana_RLNG!K49+Bawana_Spot!K49</f>
        <v>5.84</v>
      </c>
      <c r="I49" s="196">
        <f>PPCL_NG!R49+PPCL_Spot!R49+GT_NG!R49+GT_Spot!R49+Bawana_NG!R49+Bawana_RLNG!R49+Bawana_Spot!R49</f>
        <v>5.84</v>
      </c>
      <c r="J49" s="197">
        <f t="shared" si="2"/>
        <v>0</v>
      </c>
      <c r="K49" s="196">
        <f>PPCL_NG!L49+PPCL_Spot!L49+GT_NG!L49+GT_Spot!L49+Bawana_NG!L49+Bawana_RLNG!L49+Bawana_Spot!L49</f>
        <v>24.98</v>
      </c>
      <c r="L49" s="196">
        <f>PPCL_NG!S49+PPCL_Spot!S49+GT_NG!S49+GT_Spot!S49+Bawana_NG!S49+Bawana_RLNG!S49+Bawana_Spot!S49</f>
        <v>24.965104166666666</v>
      </c>
      <c r="M49" s="197">
        <f t="shared" si="3"/>
        <v>1.4895833333333997E-2</v>
      </c>
      <c r="N49" s="196">
        <f>PPCL_NG!M49+PPCL_Spot!M49+GT_NG!M49+GT_Spot!M49+Bawana_NG!M49+Bawana_RLNG!M49+Bawana_Spot!M49</f>
        <v>67.990000000000009</v>
      </c>
      <c r="O49" s="196">
        <f>PPCL_NG!T49+PPCL_Spot!T49+GT_NG!T49+GT_Spot!T49+Bawana_NG!T49+Bawana_RLNG!T49+Bawana_Spot!T49</f>
        <v>67.907245370370376</v>
      </c>
      <c r="P49" s="197">
        <f t="shared" si="4"/>
        <v>8.2754629629633314E-2</v>
      </c>
      <c r="Q49" s="197">
        <f t="shared" si="5"/>
        <v>0.26000000000006196</v>
      </c>
    </row>
    <row r="50" spans="1:17">
      <c r="A50" s="33" t="s">
        <v>92</v>
      </c>
      <c r="B50" s="196">
        <f>PPCL_NG!I50+PPCL_Spot!I50+GT_NG!I50+GT_Spot!I50+Bawana_NG!I50+Bawana_RLNG!I50+Bawana_Spot!I50</f>
        <v>298.19000000000005</v>
      </c>
      <c r="C50" s="196">
        <f>PPCL_NG!P50+PPCL_Spot!P50+GT_NG!P50+GT_Spot!P50+Bawana_NG!P50+Bawana_RLNG!P50+Bawana_Spot!P50</f>
        <v>298.08783564814814</v>
      </c>
      <c r="D50" s="197">
        <f t="shared" si="0"/>
        <v>0.10216435185191131</v>
      </c>
      <c r="E50" s="196">
        <f>PPCL_NG!J50+PPCL_Spot!J50+GT_NG!J50+GT_Spot!J50+Bawana_NG!J50+Bawana_RLNG!J50+Bawana_Spot!J50</f>
        <v>55.16</v>
      </c>
      <c r="F50" s="196">
        <f>PPCL_NG!Q50+PPCL_Spot!Q50+GT_NG!Q50+GT_Spot!Q50+Bawana_NG!Q50+Bawana_RLNG!Q50+Bawana_Spot!Q50</f>
        <v>55.099814814814813</v>
      </c>
      <c r="G50" s="197">
        <f t="shared" si="1"/>
        <v>6.0185185185183343E-2</v>
      </c>
      <c r="H50" s="196">
        <f>PPCL_NG!K50+PPCL_Spot!K50+GT_NG!K50+GT_Spot!K50+Bawana_NG!K50+Bawana_RLNG!K50+Bawana_Spot!K50</f>
        <v>5.84</v>
      </c>
      <c r="I50" s="196">
        <f>PPCL_NG!R50+PPCL_Spot!R50+GT_NG!R50+GT_Spot!R50+Bawana_NG!R50+Bawana_RLNG!R50+Bawana_Spot!R50</f>
        <v>5.84</v>
      </c>
      <c r="J50" s="197">
        <f t="shared" si="2"/>
        <v>0</v>
      </c>
      <c r="K50" s="196">
        <f>PPCL_NG!L50+PPCL_Spot!L50+GT_NG!L50+GT_Spot!L50+Bawana_NG!L50+Bawana_RLNG!L50+Bawana_Spot!L50</f>
        <v>24.98</v>
      </c>
      <c r="L50" s="196">
        <f>PPCL_NG!S50+PPCL_Spot!S50+GT_NG!S50+GT_Spot!S50+Bawana_NG!S50+Bawana_RLNG!S50+Bawana_Spot!S50</f>
        <v>24.965104166666666</v>
      </c>
      <c r="M50" s="197">
        <f t="shared" si="3"/>
        <v>1.4895833333333997E-2</v>
      </c>
      <c r="N50" s="196">
        <f>PPCL_NG!M50+PPCL_Spot!M50+GT_NG!M50+GT_Spot!M50+Bawana_NG!M50+Bawana_RLNG!M50+Bawana_Spot!M50</f>
        <v>67.990000000000009</v>
      </c>
      <c r="O50" s="196">
        <f>PPCL_NG!T50+PPCL_Spot!T50+GT_NG!T50+GT_Spot!T50+Bawana_NG!T50+Bawana_RLNG!T50+Bawana_Spot!T50</f>
        <v>67.907245370370376</v>
      </c>
      <c r="P50" s="197">
        <f t="shared" si="4"/>
        <v>8.2754629629633314E-2</v>
      </c>
      <c r="Q50" s="197">
        <f t="shared" si="5"/>
        <v>0.26000000000006196</v>
      </c>
    </row>
    <row r="51" spans="1:17">
      <c r="A51" s="33" t="s">
        <v>93</v>
      </c>
      <c r="B51" s="196">
        <f>PPCL_NG!I51+PPCL_Spot!I51+GT_NG!I51+GT_Spot!I51+Bawana_NG!I51+Bawana_RLNG!I51+Bawana_Spot!I51</f>
        <v>298.19000000000005</v>
      </c>
      <c r="C51" s="196">
        <f>PPCL_NG!P51+PPCL_Spot!P51+GT_NG!P51+GT_Spot!P51+Bawana_NG!P51+Bawana_RLNG!P51+Bawana_Spot!P51</f>
        <v>298.08783564814814</v>
      </c>
      <c r="D51" s="197">
        <f t="shared" si="0"/>
        <v>0.10216435185191131</v>
      </c>
      <c r="E51" s="196">
        <f>PPCL_NG!J51+PPCL_Spot!J51+GT_NG!J51+GT_Spot!J51+Bawana_NG!J51+Bawana_RLNG!J51+Bawana_Spot!J51</f>
        <v>55.16</v>
      </c>
      <c r="F51" s="196">
        <f>PPCL_NG!Q51+PPCL_Spot!Q51+GT_NG!Q51+GT_Spot!Q51+Bawana_NG!Q51+Bawana_RLNG!Q51+Bawana_Spot!Q51</f>
        <v>55.099814814814813</v>
      </c>
      <c r="G51" s="197">
        <f t="shared" si="1"/>
        <v>6.0185185185183343E-2</v>
      </c>
      <c r="H51" s="196">
        <f>PPCL_NG!K51+PPCL_Spot!K51+GT_NG!K51+GT_Spot!K51+Bawana_NG!K51+Bawana_RLNG!K51+Bawana_Spot!K51</f>
        <v>5.84</v>
      </c>
      <c r="I51" s="196">
        <f>PPCL_NG!R51+PPCL_Spot!R51+GT_NG!R51+GT_Spot!R51+Bawana_NG!R51+Bawana_RLNG!R51+Bawana_Spot!R51</f>
        <v>5.84</v>
      </c>
      <c r="J51" s="197">
        <f t="shared" si="2"/>
        <v>0</v>
      </c>
      <c r="K51" s="196">
        <f>PPCL_NG!L51+PPCL_Spot!L51+GT_NG!L51+GT_Spot!L51+Bawana_NG!L51+Bawana_RLNG!L51+Bawana_Spot!L51</f>
        <v>24.98</v>
      </c>
      <c r="L51" s="196">
        <f>PPCL_NG!S51+PPCL_Spot!S51+GT_NG!S51+GT_Spot!S51+Bawana_NG!S51+Bawana_RLNG!S51+Bawana_Spot!S51</f>
        <v>24.965104166666666</v>
      </c>
      <c r="M51" s="197">
        <f t="shared" si="3"/>
        <v>1.4895833333333997E-2</v>
      </c>
      <c r="N51" s="196">
        <f>PPCL_NG!M51+PPCL_Spot!M51+GT_NG!M51+GT_Spot!M51+Bawana_NG!M51+Bawana_RLNG!M51+Bawana_Spot!M51</f>
        <v>67.990000000000009</v>
      </c>
      <c r="O51" s="196">
        <f>PPCL_NG!T51+PPCL_Spot!T51+GT_NG!T51+GT_Spot!T51+Bawana_NG!T51+Bawana_RLNG!T51+Bawana_Spot!T51</f>
        <v>67.907245370370376</v>
      </c>
      <c r="P51" s="197">
        <f t="shared" si="4"/>
        <v>8.2754629629633314E-2</v>
      </c>
      <c r="Q51" s="197">
        <f t="shared" si="5"/>
        <v>0.26000000000006196</v>
      </c>
    </row>
    <row r="52" spans="1:17">
      <c r="A52" s="33" t="s">
        <v>94</v>
      </c>
      <c r="B52" s="196">
        <f>PPCL_NG!I52+PPCL_Spot!I52+GT_NG!I52+GT_Spot!I52+Bawana_NG!I52+Bawana_RLNG!I52+Bawana_Spot!I52</f>
        <v>298.19000000000005</v>
      </c>
      <c r="C52" s="196">
        <f>PPCL_NG!P52+PPCL_Spot!P52+GT_NG!P52+GT_Spot!P52+Bawana_NG!P52+Bawana_RLNG!P52+Bawana_Spot!P52</f>
        <v>298.08783564814814</v>
      </c>
      <c r="D52" s="197">
        <f t="shared" si="0"/>
        <v>0.10216435185191131</v>
      </c>
      <c r="E52" s="196">
        <f>PPCL_NG!J52+PPCL_Spot!J52+GT_NG!J52+GT_Spot!J52+Bawana_NG!J52+Bawana_RLNG!J52+Bawana_Spot!J52</f>
        <v>55.16</v>
      </c>
      <c r="F52" s="196">
        <f>PPCL_NG!Q52+PPCL_Spot!Q52+GT_NG!Q52+GT_Spot!Q52+Bawana_NG!Q52+Bawana_RLNG!Q52+Bawana_Spot!Q52</f>
        <v>55.099814814814813</v>
      </c>
      <c r="G52" s="197">
        <f t="shared" si="1"/>
        <v>6.0185185185183343E-2</v>
      </c>
      <c r="H52" s="196">
        <f>PPCL_NG!K52+PPCL_Spot!K52+GT_NG!K52+GT_Spot!K52+Bawana_NG!K52+Bawana_RLNG!K52+Bawana_Spot!K52</f>
        <v>5.84</v>
      </c>
      <c r="I52" s="196">
        <f>PPCL_NG!R52+PPCL_Spot!R52+GT_NG!R52+GT_Spot!R52+Bawana_NG!R52+Bawana_RLNG!R52+Bawana_Spot!R52</f>
        <v>5.84</v>
      </c>
      <c r="J52" s="197">
        <f t="shared" si="2"/>
        <v>0</v>
      </c>
      <c r="K52" s="196">
        <f>PPCL_NG!L52+PPCL_Spot!L52+GT_NG!L52+GT_Spot!L52+Bawana_NG!L52+Bawana_RLNG!L52+Bawana_Spot!L52</f>
        <v>24.98</v>
      </c>
      <c r="L52" s="196">
        <f>PPCL_NG!S52+PPCL_Spot!S52+GT_NG!S52+GT_Spot!S52+Bawana_NG!S52+Bawana_RLNG!S52+Bawana_Spot!S52</f>
        <v>24.965104166666666</v>
      </c>
      <c r="M52" s="197">
        <f t="shared" si="3"/>
        <v>1.4895833333333997E-2</v>
      </c>
      <c r="N52" s="196">
        <f>PPCL_NG!M52+PPCL_Spot!M52+GT_NG!M52+GT_Spot!M52+Bawana_NG!M52+Bawana_RLNG!M52+Bawana_Spot!M52</f>
        <v>67.990000000000009</v>
      </c>
      <c r="O52" s="196">
        <f>PPCL_NG!T52+PPCL_Spot!T52+GT_NG!T52+GT_Spot!T52+Bawana_NG!T52+Bawana_RLNG!T52+Bawana_Spot!T52</f>
        <v>67.907245370370376</v>
      </c>
      <c r="P52" s="197">
        <f t="shared" si="4"/>
        <v>8.2754629629633314E-2</v>
      </c>
      <c r="Q52" s="197">
        <f t="shared" si="5"/>
        <v>0.26000000000006196</v>
      </c>
    </row>
    <row r="53" spans="1:17">
      <c r="A53" s="33" t="s">
        <v>95</v>
      </c>
      <c r="B53" s="196">
        <f>PPCL_NG!I53+PPCL_Spot!I53+GT_NG!I53+GT_Spot!I53+Bawana_NG!I53+Bawana_RLNG!I53+Bawana_Spot!I53</f>
        <v>298.19000000000005</v>
      </c>
      <c r="C53" s="196">
        <f>PPCL_NG!P53+PPCL_Spot!P53+GT_NG!P53+GT_Spot!P53+Bawana_NG!P53+Bawana_RLNG!P53+Bawana_Spot!P53</f>
        <v>298.08783564814814</v>
      </c>
      <c r="D53" s="197">
        <f t="shared" si="0"/>
        <v>0.10216435185191131</v>
      </c>
      <c r="E53" s="196">
        <f>PPCL_NG!J53+PPCL_Spot!J53+GT_NG!J53+GT_Spot!J53+Bawana_NG!J53+Bawana_RLNG!J53+Bawana_Spot!J53</f>
        <v>55.16</v>
      </c>
      <c r="F53" s="196">
        <f>PPCL_NG!Q53+PPCL_Spot!Q53+GT_NG!Q53+GT_Spot!Q53+Bawana_NG!Q53+Bawana_RLNG!Q53+Bawana_Spot!Q53</f>
        <v>55.099814814814813</v>
      </c>
      <c r="G53" s="197">
        <f t="shared" si="1"/>
        <v>6.0185185185183343E-2</v>
      </c>
      <c r="H53" s="196">
        <f>PPCL_NG!K53+PPCL_Spot!K53+GT_NG!K53+GT_Spot!K53+Bawana_NG!K53+Bawana_RLNG!K53+Bawana_Spot!K53</f>
        <v>5.84</v>
      </c>
      <c r="I53" s="196">
        <f>PPCL_NG!R53+PPCL_Spot!R53+GT_NG!R53+GT_Spot!R53+Bawana_NG!R53+Bawana_RLNG!R53+Bawana_Spot!R53</f>
        <v>5.84</v>
      </c>
      <c r="J53" s="197">
        <f t="shared" si="2"/>
        <v>0</v>
      </c>
      <c r="K53" s="196">
        <f>PPCL_NG!L53+PPCL_Spot!L53+GT_NG!L53+GT_Spot!L53+Bawana_NG!L53+Bawana_RLNG!L53+Bawana_Spot!L53</f>
        <v>24.98</v>
      </c>
      <c r="L53" s="196">
        <f>PPCL_NG!S53+PPCL_Spot!S53+GT_NG!S53+GT_Spot!S53+Bawana_NG!S53+Bawana_RLNG!S53+Bawana_Spot!S53</f>
        <v>24.965104166666666</v>
      </c>
      <c r="M53" s="197">
        <f t="shared" si="3"/>
        <v>1.4895833333333997E-2</v>
      </c>
      <c r="N53" s="196">
        <f>PPCL_NG!M53+PPCL_Spot!M53+GT_NG!M53+GT_Spot!M53+Bawana_NG!M53+Bawana_RLNG!M53+Bawana_Spot!M53</f>
        <v>67.990000000000009</v>
      </c>
      <c r="O53" s="196">
        <f>PPCL_NG!T53+PPCL_Spot!T53+GT_NG!T53+GT_Spot!T53+Bawana_NG!T53+Bawana_RLNG!T53+Bawana_Spot!T53</f>
        <v>67.907245370370376</v>
      </c>
      <c r="P53" s="197">
        <f t="shared" si="4"/>
        <v>8.2754629629633314E-2</v>
      </c>
      <c r="Q53" s="197">
        <f t="shared" si="5"/>
        <v>0.26000000000006196</v>
      </c>
    </row>
    <row r="54" spans="1:17">
      <c r="A54" s="33" t="s">
        <v>96</v>
      </c>
      <c r="B54" s="196">
        <f>PPCL_NG!I54+PPCL_Spot!I54+GT_NG!I54+GT_Spot!I54+Bawana_NG!I54+Bawana_RLNG!I54+Bawana_Spot!I54</f>
        <v>298.19000000000005</v>
      </c>
      <c r="C54" s="196">
        <f>PPCL_NG!P54+PPCL_Spot!P54+GT_NG!P54+GT_Spot!P54+Bawana_NG!P54+Bawana_RLNG!P54+Bawana_Spot!P54</f>
        <v>298.08783564814814</v>
      </c>
      <c r="D54" s="197">
        <f t="shared" si="0"/>
        <v>0.10216435185191131</v>
      </c>
      <c r="E54" s="196">
        <f>PPCL_NG!J54+PPCL_Spot!J54+GT_NG!J54+GT_Spot!J54+Bawana_NG!J54+Bawana_RLNG!J54+Bawana_Spot!J54</f>
        <v>55.16</v>
      </c>
      <c r="F54" s="196">
        <f>PPCL_NG!Q54+PPCL_Spot!Q54+GT_NG!Q54+GT_Spot!Q54+Bawana_NG!Q54+Bawana_RLNG!Q54+Bawana_Spot!Q54</f>
        <v>55.099814814814813</v>
      </c>
      <c r="G54" s="197">
        <f t="shared" si="1"/>
        <v>6.0185185185183343E-2</v>
      </c>
      <c r="H54" s="196">
        <f>PPCL_NG!K54+PPCL_Spot!K54+GT_NG!K54+GT_Spot!K54+Bawana_NG!K54+Bawana_RLNG!K54+Bawana_Spot!K54</f>
        <v>5.84</v>
      </c>
      <c r="I54" s="196">
        <f>PPCL_NG!R54+PPCL_Spot!R54+GT_NG!R54+GT_Spot!R54+Bawana_NG!R54+Bawana_RLNG!R54+Bawana_Spot!R54</f>
        <v>5.84</v>
      </c>
      <c r="J54" s="197">
        <f t="shared" si="2"/>
        <v>0</v>
      </c>
      <c r="K54" s="196">
        <f>PPCL_NG!L54+PPCL_Spot!L54+GT_NG!L54+GT_Spot!L54+Bawana_NG!L54+Bawana_RLNG!L54+Bawana_Spot!L54</f>
        <v>24.98</v>
      </c>
      <c r="L54" s="196">
        <f>PPCL_NG!S54+PPCL_Spot!S54+GT_NG!S54+GT_Spot!S54+Bawana_NG!S54+Bawana_RLNG!S54+Bawana_Spot!S54</f>
        <v>24.965104166666666</v>
      </c>
      <c r="M54" s="197">
        <f t="shared" si="3"/>
        <v>1.4895833333333997E-2</v>
      </c>
      <c r="N54" s="196">
        <f>PPCL_NG!M54+PPCL_Spot!M54+GT_NG!M54+GT_Spot!M54+Bawana_NG!M54+Bawana_RLNG!M54+Bawana_Spot!M54</f>
        <v>67.990000000000009</v>
      </c>
      <c r="O54" s="196">
        <f>PPCL_NG!T54+PPCL_Spot!T54+GT_NG!T54+GT_Spot!T54+Bawana_NG!T54+Bawana_RLNG!T54+Bawana_Spot!T54</f>
        <v>67.907245370370376</v>
      </c>
      <c r="P54" s="197">
        <f t="shared" si="4"/>
        <v>8.2754629629633314E-2</v>
      </c>
      <c r="Q54" s="197">
        <f t="shared" si="5"/>
        <v>0.26000000000006196</v>
      </c>
    </row>
    <row r="55" spans="1:17">
      <c r="A55" s="33" t="s">
        <v>97</v>
      </c>
      <c r="B55" s="196">
        <f>PPCL_NG!I55+PPCL_Spot!I55+GT_NG!I55+GT_Spot!I55+Bawana_NG!I55+Bawana_RLNG!I55+Bawana_Spot!I55</f>
        <v>297.19000000000005</v>
      </c>
      <c r="C55" s="196">
        <f>PPCL_NG!P55+PPCL_Spot!P55+GT_NG!P55+GT_Spot!P55+Bawana_NG!P55+Bawana_RLNG!P55+Bawana_Spot!P55</f>
        <v>297.09253873659122</v>
      </c>
      <c r="D55" s="197">
        <f t="shared" si="0"/>
        <v>9.7461263408831655E-2</v>
      </c>
      <c r="E55" s="196">
        <f>PPCL_NG!J55+PPCL_Spot!J55+GT_NG!J55+GT_Spot!J55+Bawana_NG!J55+Bawana_RLNG!J55+Bawana_Spot!J55</f>
        <v>55.16</v>
      </c>
      <c r="F55" s="196">
        <f>PPCL_NG!Q55+PPCL_Spot!Q55+GT_NG!Q55+GT_Spot!Q55+Bawana_NG!Q55+Bawana_RLNG!Q55+Bawana_Spot!Q55</f>
        <v>55.098021454112036</v>
      </c>
      <c r="G55" s="197">
        <f t="shared" si="1"/>
        <v>6.1978545887960479E-2</v>
      </c>
      <c r="H55" s="196">
        <f>PPCL_NG!K55+PPCL_Spot!K55+GT_NG!K55+GT_Spot!K55+Bawana_NG!K55+Bawana_RLNG!K55+Bawana_Spot!K55</f>
        <v>5.84</v>
      </c>
      <c r="I55" s="196">
        <f>PPCL_NG!R55+PPCL_Spot!R55+GT_NG!R55+GT_Spot!R55+Bawana_NG!R55+Bawana_RLNG!R55+Bawana_Spot!R55</f>
        <v>5.84</v>
      </c>
      <c r="J55" s="197">
        <f t="shared" si="2"/>
        <v>0</v>
      </c>
      <c r="K55" s="196">
        <f>PPCL_NG!L55+PPCL_Spot!L55+GT_NG!L55+GT_Spot!L55+Bawana_NG!L55+Bawana_RLNG!L55+Bawana_Spot!L55</f>
        <v>24.98</v>
      </c>
      <c r="L55" s="196">
        <f>PPCL_NG!S55+PPCL_Spot!S55+GT_NG!S55+GT_Spot!S55+Bawana_NG!S55+Bawana_RLNG!S55+Bawana_Spot!S55</f>
        <v>24.964660309892729</v>
      </c>
      <c r="M55" s="197">
        <f t="shared" si="3"/>
        <v>1.5339690107271764E-2</v>
      </c>
      <c r="N55" s="196">
        <f>PPCL_NG!M55+PPCL_Spot!M55+GT_NG!M55+GT_Spot!M55+Bawana_NG!M55+Bawana_RLNG!M55+Bawana_Spot!M55</f>
        <v>67.990000000000009</v>
      </c>
      <c r="O55" s="196">
        <f>PPCL_NG!T55+PPCL_Spot!T55+GT_NG!T55+GT_Spot!T55+Bawana_NG!T55+Bawana_RLNG!T55+Bawana_Spot!T55</f>
        <v>67.904779499404057</v>
      </c>
      <c r="P55" s="197">
        <f t="shared" si="4"/>
        <v>8.5220500595951876E-2</v>
      </c>
      <c r="Q55" s="197">
        <f t="shared" si="5"/>
        <v>0.26000000000001577</v>
      </c>
    </row>
    <row r="56" spans="1:17">
      <c r="A56" s="33" t="s">
        <v>98</v>
      </c>
      <c r="B56" s="196">
        <f>PPCL_NG!I56+PPCL_Spot!I56+GT_NG!I56+GT_Spot!I56+Bawana_NG!I56+Bawana_RLNG!I56+Bawana_Spot!I56</f>
        <v>297.19000000000005</v>
      </c>
      <c r="C56" s="196">
        <f>PPCL_NG!P56+PPCL_Spot!P56+GT_NG!P56+GT_Spot!P56+Bawana_NG!P56+Bawana_RLNG!P56+Bawana_Spot!P56</f>
        <v>297.09253873659122</v>
      </c>
      <c r="D56" s="197">
        <f t="shared" si="0"/>
        <v>9.7461263408831655E-2</v>
      </c>
      <c r="E56" s="196">
        <f>PPCL_NG!J56+PPCL_Spot!J56+GT_NG!J56+GT_Spot!J56+Bawana_NG!J56+Bawana_RLNG!J56+Bawana_Spot!J56</f>
        <v>55.16</v>
      </c>
      <c r="F56" s="196">
        <f>PPCL_NG!Q56+PPCL_Spot!Q56+GT_NG!Q56+GT_Spot!Q56+Bawana_NG!Q56+Bawana_RLNG!Q56+Bawana_Spot!Q56</f>
        <v>55.098021454112036</v>
      </c>
      <c r="G56" s="197">
        <f t="shared" si="1"/>
        <v>6.1978545887960479E-2</v>
      </c>
      <c r="H56" s="196">
        <f>PPCL_NG!K56+PPCL_Spot!K56+GT_NG!K56+GT_Spot!K56+Bawana_NG!K56+Bawana_RLNG!K56+Bawana_Spot!K56</f>
        <v>5.84</v>
      </c>
      <c r="I56" s="196">
        <f>PPCL_NG!R56+PPCL_Spot!R56+GT_NG!R56+GT_Spot!R56+Bawana_NG!R56+Bawana_RLNG!R56+Bawana_Spot!R56</f>
        <v>5.84</v>
      </c>
      <c r="J56" s="197">
        <f t="shared" si="2"/>
        <v>0</v>
      </c>
      <c r="K56" s="196">
        <f>PPCL_NG!L56+PPCL_Spot!L56+GT_NG!L56+GT_Spot!L56+Bawana_NG!L56+Bawana_RLNG!L56+Bawana_Spot!L56</f>
        <v>24.98</v>
      </c>
      <c r="L56" s="196">
        <f>PPCL_NG!S56+PPCL_Spot!S56+GT_NG!S56+GT_Spot!S56+Bawana_NG!S56+Bawana_RLNG!S56+Bawana_Spot!S56</f>
        <v>24.964660309892729</v>
      </c>
      <c r="M56" s="197">
        <f t="shared" si="3"/>
        <v>1.5339690107271764E-2</v>
      </c>
      <c r="N56" s="196">
        <f>PPCL_NG!M56+PPCL_Spot!M56+GT_NG!M56+GT_Spot!M56+Bawana_NG!M56+Bawana_RLNG!M56+Bawana_Spot!M56</f>
        <v>67.990000000000009</v>
      </c>
      <c r="O56" s="196">
        <f>PPCL_NG!T56+PPCL_Spot!T56+GT_NG!T56+GT_Spot!T56+Bawana_NG!T56+Bawana_RLNG!T56+Bawana_Spot!T56</f>
        <v>67.904779499404057</v>
      </c>
      <c r="P56" s="197">
        <f t="shared" si="4"/>
        <v>8.5220500595951876E-2</v>
      </c>
      <c r="Q56" s="197">
        <f t="shared" si="5"/>
        <v>0.26000000000001577</v>
      </c>
    </row>
    <row r="57" spans="1:17">
      <c r="A57" s="33" t="s">
        <v>99</v>
      </c>
      <c r="B57" s="196">
        <f>PPCL_NG!I57+PPCL_Spot!I57+GT_NG!I57+GT_Spot!I57+Bawana_NG!I57+Bawana_RLNG!I57+Bawana_Spot!I57</f>
        <v>297.19000000000005</v>
      </c>
      <c r="C57" s="196">
        <f>PPCL_NG!P57+PPCL_Spot!P57+GT_NG!P57+GT_Spot!P57+Bawana_NG!P57+Bawana_RLNG!P57+Bawana_Spot!P57</f>
        <v>297.09253873659122</v>
      </c>
      <c r="D57" s="197">
        <f t="shared" si="0"/>
        <v>9.7461263408831655E-2</v>
      </c>
      <c r="E57" s="196">
        <f>PPCL_NG!J57+PPCL_Spot!J57+GT_NG!J57+GT_Spot!J57+Bawana_NG!J57+Bawana_RLNG!J57+Bawana_Spot!J57</f>
        <v>55.16</v>
      </c>
      <c r="F57" s="196">
        <f>PPCL_NG!Q57+PPCL_Spot!Q57+GT_NG!Q57+GT_Spot!Q57+Bawana_NG!Q57+Bawana_RLNG!Q57+Bawana_Spot!Q57</f>
        <v>55.098021454112036</v>
      </c>
      <c r="G57" s="197">
        <f t="shared" si="1"/>
        <v>6.1978545887960479E-2</v>
      </c>
      <c r="H57" s="196">
        <f>PPCL_NG!K57+PPCL_Spot!K57+GT_NG!K57+GT_Spot!K57+Bawana_NG!K57+Bawana_RLNG!K57+Bawana_Spot!K57</f>
        <v>5.84</v>
      </c>
      <c r="I57" s="196">
        <f>PPCL_NG!R57+PPCL_Spot!R57+GT_NG!R57+GT_Spot!R57+Bawana_NG!R57+Bawana_RLNG!R57+Bawana_Spot!R57</f>
        <v>5.84</v>
      </c>
      <c r="J57" s="197">
        <f t="shared" si="2"/>
        <v>0</v>
      </c>
      <c r="K57" s="196">
        <f>PPCL_NG!L57+PPCL_Spot!L57+GT_NG!L57+GT_Spot!L57+Bawana_NG!L57+Bawana_RLNG!L57+Bawana_Spot!L57</f>
        <v>24.98</v>
      </c>
      <c r="L57" s="196">
        <f>PPCL_NG!S57+PPCL_Spot!S57+GT_NG!S57+GT_Spot!S57+Bawana_NG!S57+Bawana_RLNG!S57+Bawana_Spot!S57</f>
        <v>24.964660309892729</v>
      </c>
      <c r="M57" s="197">
        <f t="shared" si="3"/>
        <v>1.5339690107271764E-2</v>
      </c>
      <c r="N57" s="196">
        <f>PPCL_NG!M57+PPCL_Spot!M57+GT_NG!M57+GT_Spot!M57+Bawana_NG!M57+Bawana_RLNG!M57+Bawana_Spot!M57</f>
        <v>67.990000000000009</v>
      </c>
      <c r="O57" s="196">
        <f>PPCL_NG!T57+PPCL_Spot!T57+GT_NG!T57+GT_Spot!T57+Bawana_NG!T57+Bawana_RLNG!T57+Bawana_Spot!T57</f>
        <v>67.904779499404057</v>
      </c>
      <c r="P57" s="197">
        <f t="shared" si="4"/>
        <v>8.5220500595951876E-2</v>
      </c>
      <c r="Q57" s="197">
        <f t="shared" si="5"/>
        <v>0.26000000000001577</v>
      </c>
    </row>
    <row r="58" spans="1:17">
      <c r="A58" s="33" t="s">
        <v>100</v>
      </c>
      <c r="B58" s="196">
        <f>PPCL_NG!I58+PPCL_Spot!I58+GT_NG!I58+GT_Spot!I58+Bawana_NG!I58+Bawana_RLNG!I58+Bawana_Spot!I58</f>
        <v>297.19000000000005</v>
      </c>
      <c r="C58" s="196">
        <f>PPCL_NG!P58+PPCL_Spot!P58+GT_NG!P58+GT_Spot!P58+Bawana_NG!P58+Bawana_RLNG!P58+Bawana_Spot!P58</f>
        <v>297.09253873659122</v>
      </c>
      <c r="D58" s="197">
        <f t="shared" si="0"/>
        <v>9.7461263408831655E-2</v>
      </c>
      <c r="E58" s="196">
        <f>PPCL_NG!J58+PPCL_Spot!J58+GT_NG!J58+GT_Spot!J58+Bawana_NG!J58+Bawana_RLNG!J58+Bawana_Spot!J58</f>
        <v>55.16</v>
      </c>
      <c r="F58" s="196">
        <f>PPCL_NG!Q58+PPCL_Spot!Q58+GT_NG!Q58+GT_Spot!Q58+Bawana_NG!Q58+Bawana_RLNG!Q58+Bawana_Spot!Q58</f>
        <v>55.098021454112036</v>
      </c>
      <c r="G58" s="197">
        <f t="shared" si="1"/>
        <v>6.1978545887960479E-2</v>
      </c>
      <c r="H58" s="196">
        <f>PPCL_NG!K58+PPCL_Spot!K58+GT_NG!K58+GT_Spot!K58+Bawana_NG!K58+Bawana_RLNG!K58+Bawana_Spot!K58</f>
        <v>5.84</v>
      </c>
      <c r="I58" s="196">
        <f>PPCL_NG!R58+PPCL_Spot!R58+GT_NG!R58+GT_Spot!R58+Bawana_NG!R58+Bawana_RLNG!R58+Bawana_Spot!R58</f>
        <v>5.84</v>
      </c>
      <c r="J58" s="197">
        <f t="shared" si="2"/>
        <v>0</v>
      </c>
      <c r="K58" s="196">
        <f>PPCL_NG!L58+PPCL_Spot!L58+GT_NG!L58+GT_Spot!L58+Bawana_NG!L58+Bawana_RLNG!L58+Bawana_Spot!L58</f>
        <v>24.98</v>
      </c>
      <c r="L58" s="196">
        <f>PPCL_NG!S58+PPCL_Spot!S58+GT_NG!S58+GT_Spot!S58+Bawana_NG!S58+Bawana_RLNG!S58+Bawana_Spot!S58</f>
        <v>24.964660309892729</v>
      </c>
      <c r="M58" s="197">
        <f t="shared" si="3"/>
        <v>1.5339690107271764E-2</v>
      </c>
      <c r="N58" s="196">
        <f>PPCL_NG!M58+PPCL_Spot!M58+GT_NG!M58+GT_Spot!M58+Bawana_NG!M58+Bawana_RLNG!M58+Bawana_Spot!M58</f>
        <v>67.990000000000009</v>
      </c>
      <c r="O58" s="196">
        <f>PPCL_NG!T58+PPCL_Spot!T58+GT_NG!T58+GT_Spot!T58+Bawana_NG!T58+Bawana_RLNG!T58+Bawana_Spot!T58</f>
        <v>67.904779499404057</v>
      </c>
      <c r="P58" s="197">
        <f t="shared" si="4"/>
        <v>8.5220500595951876E-2</v>
      </c>
      <c r="Q58" s="197">
        <f t="shared" si="5"/>
        <v>0.26000000000001577</v>
      </c>
    </row>
    <row r="59" spans="1:17">
      <c r="A59" s="33" t="s">
        <v>101</v>
      </c>
      <c r="B59" s="196">
        <f>PPCL_NG!I59+PPCL_Spot!I59+GT_NG!I59+GT_Spot!I59+Bawana_NG!I59+Bawana_RLNG!I59+Bawana_Spot!I59</f>
        <v>297.19000000000005</v>
      </c>
      <c r="C59" s="196">
        <f>PPCL_NG!P59+PPCL_Spot!P59+GT_NG!P59+GT_Spot!P59+Bawana_NG!P59+Bawana_RLNG!P59+Bawana_Spot!P59</f>
        <v>297.09253873659122</v>
      </c>
      <c r="D59" s="197">
        <f t="shared" si="0"/>
        <v>9.7461263408831655E-2</v>
      </c>
      <c r="E59" s="196">
        <f>PPCL_NG!J59+PPCL_Spot!J59+GT_NG!J59+GT_Spot!J59+Bawana_NG!J59+Bawana_RLNG!J59+Bawana_Spot!J59</f>
        <v>55.16</v>
      </c>
      <c r="F59" s="196">
        <f>PPCL_NG!Q59+PPCL_Spot!Q59+GT_NG!Q59+GT_Spot!Q59+Bawana_NG!Q59+Bawana_RLNG!Q59+Bawana_Spot!Q59</f>
        <v>55.098021454112036</v>
      </c>
      <c r="G59" s="197">
        <f t="shared" si="1"/>
        <v>6.1978545887960479E-2</v>
      </c>
      <c r="H59" s="196">
        <f>PPCL_NG!K59+PPCL_Spot!K59+GT_NG!K59+GT_Spot!K59+Bawana_NG!K59+Bawana_RLNG!K59+Bawana_Spot!K59</f>
        <v>5.84</v>
      </c>
      <c r="I59" s="196">
        <f>PPCL_NG!R59+PPCL_Spot!R59+GT_NG!R59+GT_Spot!R59+Bawana_NG!R59+Bawana_RLNG!R59+Bawana_Spot!R59</f>
        <v>5.84</v>
      </c>
      <c r="J59" s="197">
        <f t="shared" si="2"/>
        <v>0</v>
      </c>
      <c r="K59" s="196">
        <f>PPCL_NG!L59+PPCL_Spot!L59+GT_NG!L59+GT_Spot!L59+Bawana_NG!L59+Bawana_RLNG!L59+Bawana_Spot!L59</f>
        <v>24.98</v>
      </c>
      <c r="L59" s="196">
        <f>PPCL_NG!S59+PPCL_Spot!S59+GT_NG!S59+GT_Spot!S59+Bawana_NG!S59+Bawana_RLNG!S59+Bawana_Spot!S59</f>
        <v>24.964660309892729</v>
      </c>
      <c r="M59" s="197">
        <f t="shared" si="3"/>
        <v>1.5339690107271764E-2</v>
      </c>
      <c r="N59" s="196">
        <f>PPCL_NG!M59+PPCL_Spot!M59+GT_NG!M59+GT_Spot!M59+Bawana_NG!M59+Bawana_RLNG!M59+Bawana_Spot!M59</f>
        <v>67.990000000000009</v>
      </c>
      <c r="O59" s="196">
        <f>PPCL_NG!T59+PPCL_Spot!T59+GT_NG!T59+GT_Spot!T59+Bawana_NG!T59+Bawana_RLNG!T59+Bawana_Spot!T59</f>
        <v>67.904779499404057</v>
      </c>
      <c r="P59" s="197">
        <f t="shared" si="4"/>
        <v>8.5220500595951876E-2</v>
      </c>
      <c r="Q59" s="197">
        <f t="shared" si="5"/>
        <v>0.26000000000001577</v>
      </c>
    </row>
    <row r="60" spans="1:17">
      <c r="A60" s="33" t="s">
        <v>102</v>
      </c>
      <c r="B60" s="196">
        <f>PPCL_NG!I60+PPCL_Spot!I60+GT_NG!I60+GT_Spot!I60+Bawana_NG!I60+Bawana_RLNG!I60+Bawana_Spot!I60</f>
        <v>297.19000000000005</v>
      </c>
      <c r="C60" s="196">
        <f>PPCL_NG!P60+PPCL_Spot!P60+GT_NG!P60+GT_Spot!P60+Bawana_NG!P60+Bawana_RLNG!P60+Bawana_Spot!P60</f>
        <v>297.09253873659122</v>
      </c>
      <c r="D60" s="197">
        <f t="shared" si="0"/>
        <v>9.7461263408831655E-2</v>
      </c>
      <c r="E60" s="196">
        <f>PPCL_NG!J60+PPCL_Spot!J60+GT_NG!J60+GT_Spot!J60+Bawana_NG!J60+Bawana_RLNG!J60+Bawana_Spot!J60</f>
        <v>55.16</v>
      </c>
      <c r="F60" s="196">
        <f>PPCL_NG!Q60+PPCL_Spot!Q60+GT_NG!Q60+GT_Spot!Q60+Bawana_NG!Q60+Bawana_RLNG!Q60+Bawana_Spot!Q60</f>
        <v>55.098021454112036</v>
      </c>
      <c r="G60" s="197">
        <f t="shared" si="1"/>
        <v>6.1978545887960479E-2</v>
      </c>
      <c r="H60" s="196">
        <f>PPCL_NG!K60+PPCL_Spot!K60+GT_NG!K60+GT_Spot!K60+Bawana_NG!K60+Bawana_RLNG!K60+Bawana_Spot!K60</f>
        <v>5.84</v>
      </c>
      <c r="I60" s="196">
        <f>PPCL_NG!R60+PPCL_Spot!R60+GT_NG!R60+GT_Spot!R60+Bawana_NG!R60+Bawana_RLNG!R60+Bawana_Spot!R60</f>
        <v>5.84</v>
      </c>
      <c r="J60" s="197">
        <f t="shared" si="2"/>
        <v>0</v>
      </c>
      <c r="K60" s="196">
        <f>PPCL_NG!L60+PPCL_Spot!L60+GT_NG!L60+GT_Spot!L60+Bawana_NG!L60+Bawana_RLNG!L60+Bawana_Spot!L60</f>
        <v>24.98</v>
      </c>
      <c r="L60" s="196">
        <f>PPCL_NG!S60+PPCL_Spot!S60+GT_NG!S60+GT_Spot!S60+Bawana_NG!S60+Bawana_RLNG!S60+Bawana_Spot!S60</f>
        <v>24.964660309892729</v>
      </c>
      <c r="M60" s="197">
        <f t="shared" si="3"/>
        <v>1.5339690107271764E-2</v>
      </c>
      <c r="N60" s="196">
        <f>PPCL_NG!M60+PPCL_Spot!M60+GT_NG!M60+GT_Spot!M60+Bawana_NG!M60+Bawana_RLNG!M60+Bawana_Spot!M60</f>
        <v>67.990000000000009</v>
      </c>
      <c r="O60" s="196">
        <f>PPCL_NG!T60+PPCL_Spot!T60+GT_NG!T60+GT_Spot!T60+Bawana_NG!T60+Bawana_RLNG!T60+Bawana_Spot!T60</f>
        <v>67.904779499404057</v>
      </c>
      <c r="P60" s="197">
        <f t="shared" si="4"/>
        <v>8.5220500595951876E-2</v>
      </c>
      <c r="Q60" s="197">
        <f t="shared" si="5"/>
        <v>0.26000000000001577</v>
      </c>
    </row>
    <row r="61" spans="1:17">
      <c r="A61" s="33" t="s">
        <v>103</v>
      </c>
      <c r="B61" s="196">
        <f>PPCL_NG!I61+PPCL_Spot!I61+GT_NG!I61+GT_Spot!I61+Bawana_NG!I61+Bawana_RLNG!I61+Bawana_Spot!I61</f>
        <v>297.19000000000005</v>
      </c>
      <c r="C61" s="196">
        <f>PPCL_NG!P61+PPCL_Spot!P61+GT_NG!P61+GT_Spot!P61+Bawana_NG!P61+Bawana_RLNG!P61+Bawana_Spot!P61</f>
        <v>297.09253873659122</v>
      </c>
      <c r="D61" s="197">
        <f t="shared" si="0"/>
        <v>9.7461263408831655E-2</v>
      </c>
      <c r="E61" s="196">
        <f>PPCL_NG!J61+PPCL_Spot!J61+GT_NG!J61+GT_Spot!J61+Bawana_NG!J61+Bawana_RLNG!J61+Bawana_Spot!J61</f>
        <v>55.16</v>
      </c>
      <c r="F61" s="196">
        <f>PPCL_NG!Q61+PPCL_Spot!Q61+GT_NG!Q61+GT_Spot!Q61+Bawana_NG!Q61+Bawana_RLNG!Q61+Bawana_Spot!Q61</f>
        <v>55.098021454112036</v>
      </c>
      <c r="G61" s="197">
        <f t="shared" si="1"/>
        <v>6.1978545887960479E-2</v>
      </c>
      <c r="H61" s="196">
        <f>PPCL_NG!K61+PPCL_Spot!K61+GT_NG!K61+GT_Spot!K61+Bawana_NG!K61+Bawana_RLNG!K61+Bawana_Spot!K61</f>
        <v>5.84</v>
      </c>
      <c r="I61" s="196">
        <f>PPCL_NG!R61+PPCL_Spot!R61+GT_NG!R61+GT_Spot!R61+Bawana_NG!R61+Bawana_RLNG!R61+Bawana_Spot!R61</f>
        <v>5.84</v>
      </c>
      <c r="J61" s="197">
        <f t="shared" si="2"/>
        <v>0</v>
      </c>
      <c r="K61" s="196">
        <f>PPCL_NG!L61+PPCL_Spot!L61+GT_NG!L61+GT_Spot!L61+Bawana_NG!L61+Bawana_RLNG!L61+Bawana_Spot!L61</f>
        <v>24.98</v>
      </c>
      <c r="L61" s="196">
        <f>PPCL_NG!S61+PPCL_Spot!S61+GT_NG!S61+GT_Spot!S61+Bawana_NG!S61+Bawana_RLNG!S61+Bawana_Spot!S61</f>
        <v>24.964660309892729</v>
      </c>
      <c r="M61" s="197">
        <f t="shared" si="3"/>
        <v>1.5339690107271764E-2</v>
      </c>
      <c r="N61" s="196">
        <f>PPCL_NG!M61+PPCL_Spot!M61+GT_NG!M61+GT_Spot!M61+Bawana_NG!M61+Bawana_RLNG!M61+Bawana_Spot!M61</f>
        <v>67.990000000000009</v>
      </c>
      <c r="O61" s="196">
        <f>PPCL_NG!T61+PPCL_Spot!T61+GT_NG!T61+GT_Spot!T61+Bawana_NG!T61+Bawana_RLNG!T61+Bawana_Spot!T61</f>
        <v>67.904779499404057</v>
      </c>
      <c r="P61" s="197">
        <f t="shared" si="4"/>
        <v>8.5220500595951876E-2</v>
      </c>
      <c r="Q61" s="197">
        <f t="shared" si="5"/>
        <v>0.26000000000001577</v>
      </c>
    </row>
    <row r="62" spans="1:17">
      <c r="A62" s="33" t="s">
        <v>104</v>
      </c>
      <c r="B62" s="196">
        <f>PPCL_NG!I62+PPCL_Spot!I62+GT_NG!I62+GT_Spot!I62+Bawana_NG!I62+Bawana_RLNG!I62+Bawana_Spot!I62</f>
        <v>297.19000000000005</v>
      </c>
      <c r="C62" s="196">
        <f>PPCL_NG!P62+PPCL_Spot!P62+GT_NG!P62+GT_Spot!P62+Bawana_NG!P62+Bawana_RLNG!P62+Bawana_Spot!P62</f>
        <v>297.09253873659122</v>
      </c>
      <c r="D62" s="197">
        <f t="shared" si="0"/>
        <v>9.7461263408831655E-2</v>
      </c>
      <c r="E62" s="196">
        <f>PPCL_NG!J62+PPCL_Spot!J62+GT_NG!J62+GT_Spot!J62+Bawana_NG!J62+Bawana_RLNG!J62+Bawana_Spot!J62</f>
        <v>55.16</v>
      </c>
      <c r="F62" s="196">
        <f>PPCL_NG!Q62+PPCL_Spot!Q62+GT_NG!Q62+GT_Spot!Q62+Bawana_NG!Q62+Bawana_RLNG!Q62+Bawana_Spot!Q62</f>
        <v>55.098021454112036</v>
      </c>
      <c r="G62" s="197">
        <f t="shared" si="1"/>
        <v>6.1978545887960479E-2</v>
      </c>
      <c r="H62" s="196">
        <f>PPCL_NG!K62+PPCL_Spot!K62+GT_NG!K62+GT_Spot!K62+Bawana_NG!K62+Bawana_RLNG!K62+Bawana_Spot!K62</f>
        <v>5.84</v>
      </c>
      <c r="I62" s="196">
        <f>PPCL_NG!R62+PPCL_Spot!R62+GT_NG!R62+GT_Spot!R62+Bawana_NG!R62+Bawana_RLNG!R62+Bawana_Spot!R62</f>
        <v>5.84</v>
      </c>
      <c r="J62" s="197">
        <f t="shared" si="2"/>
        <v>0</v>
      </c>
      <c r="K62" s="196">
        <f>PPCL_NG!L62+PPCL_Spot!L62+GT_NG!L62+GT_Spot!L62+Bawana_NG!L62+Bawana_RLNG!L62+Bawana_Spot!L62</f>
        <v>24.98</v>
      </c>
      <c r="L62" s="196">
        <f>PPCL_NG!S62+PPCL_Spot!S62+GT_NG!S62+GT_Spot!S62+Bawana_NG!S62+Bawana_RLNG!S62+Bawana_Spot!S62</f>
        <v>24.964660309892729</v>
      </c>
      <c r="M62" s="197">
        <f t="shared" si="3"/>
        <v>1.5339690107271764E-2</v>
      </c>
      <c r="N62" s="196">
        <f>PPCL_NG!M62+PPCL_Spot!M62+GT_NG!M62+GT_Spot!M62+Bawana_NG!M62+Bawana_RLNG!M62+Bawana_Spot!M62</f>
        <v>67.990000000000009</v>
      </c>
      <c r="O62" s="196">
        <f>PPCL_NG!T62+PPCL_Spot!T62+GT_NG!T62+GT_Spot!T62+Bawana_NG!T62+Bawana_RLNG!T62+Bawana_Spot!T62</f>
        <v>67.904779499404057</v>
      </c>
      <c r="P62" s="197">
        <f t="shared" si="4"/>
        <v>8.5220500595951876E-2</v>
      </c>
      <c r="Q62" s="197">
        <f t="shared" si="5"/>
        <v>0.26000000000001577</v>
      </c>
    </row>
    <row r="63" spans="1:17">
      <c r="A63" s="33" t="s">
        <v>105</v>
      </c>
      <c r="B63" s="196">
        <f>PPCL_NG!I63+PPCL_Spot!I63+GT_NG!I63+GT_Spot!I63+Bawana_NG!I63+Bawana_RLNG!I63+Bawana_Spot!I63</f>
        <v>297.19000000000005</v>
      </c>
      <c r="C63" s="196">
        <f>PPCL_NG!P63+PPCL_Spot!P63+GT_NG!P63+GT_Spot!P63+Bawana_NG!P63+Bawana_RLNG!P63+Bawana_Spot!P63</f>
        <v>297.09253873659122</v>
      </c>
      <c r="D63" s="197">
        <f t="shared" si="0"/>
        <v>9.7461263408831655E-2</v>
      </c>
      <c r="E63" s="196">
        <f>PPCL_NG!J63+PPCL_Spot!J63+GT_NG!J63+GT_Spot!J63+Bawana_NG!J63+Bawana_RLNG!J63+Bawana_Spot!J63</f>
        <v>55.16</v>
      </c>
      <c r="F63" s="196">
        <f>PPCL_NG!Q63+PPCL_Spot!Q63+GT_NG!Q63+GT_Spot!Q63+Bawana_NG!Q63+Bawana_RLNG!Q63+Bawana_Spot!Q63</f>
        <v>55.098021454112036</v>
      </c>
      <c r="G63" s="197">
        <f t="shared" si="1"/>
        <v>6.1978545887960479E-2</v>
      </c>
      <c r="H63" s="196">
        <f>PPCL_NG!K63+PPCL_Spot!K63+GT_NG!K63+GT_Spot!K63+Bawana_NG!K63+Bawana_RLNG!K63+Bawana_Spot!K63</f>
        <v>5.84</v>
      </c>
      <c r="I63" s="196">
        <f>PPCL_NG!R63+PPCL_Spot!R63+GT_NG!R63+GT_Spot!R63+Bawana_NG!R63+Bawana_RLNG!R63+Bawana_Spot!R63</f>
        <v>5.84</v>
      </c>
      <c r="J63" s="197">
        <f t="shared" si="2"/>
        <v>0</v>
      </c>
      <c r="K63" s="196">
        <f>PPCL_NG!L63+PPCL_Spot!L63+GT_NG!L63+GT_Spot!L63+Bawana_NG!L63+Bawana_RLNG!L63+Bawana_Spot!L63</f>
        <v>24.98</v>
      </c>
      <c r="L63" s="196">
        <f>PPCL_NG!S63+PPCL_Spot!S63+GT_NG!S63+GT_Spot!S63+Bawana_NG!S63+Bawana_RLNG!S63+Bawana_Spot!S63</f>
        <v>24.964660309892729</v>
      </c>
      <c r="M63" s="197">
        <f t="shared" si="3"/>
        <v>1.5339690107271764E-2</v>
      </c>
      <c r="N63" s="196">
        <f>PPCL_NG!M63+PPCL_Spot!M63+GT_NG!M63+GT_Spot!M63+Bawana_NG!M63+Bawana_RLNG!M63+Bawana_Spot!M63</f>
        <v>67.990000000000009</v>
      </c>
      <c r="O63" s="196">
        <f>PPCL_NG!T63+PPCL_Spot!T63+GT_NG!T63+GT_Spot!T63+Bawana_NG!T63+Bawana_RLNG!T63+Bawana_Spot!T63</f>
        <v>67.904779499404057</v>
      </c>
      <c r="P63" s="197">
        <f t="shared" si="4"/>
        <v>8.5220500595951876E-2</v>
      </c>
      <c r="Q63" s="197">
        <f t="shared" si="5"/>
        <v>0.26000000000001577</v>
      </c>
    </row>
    <row r="64" spans="1:17">
      <c r="A64" s="33" t="s">
        <v>106</v>
      </c>
      <c r="B64" s="196">
        <f>PPCL_NG!I64+PPCL_Spot!I64+GT_NG!I64+GT_Spot!I64+Bawana_NG!I64+Bawana_RLNG!I64+Bawana_Spot!I64</f>
        <v>297.19000000000005</v>
      </c>
      <c r="C64" s="196">
        <f>PPCL_NG!P64+PPCL_Spot!P64+GT_NG!P64+GT_Spot!P64+Bawana_NG!P64+Bawana_RLNG!P64+Bawana_Spot!P64</f>
        <v>297.09253873659122</v>
      </c>
      <c r="D64" s="197">
        <f t="shared" si="0"/>
        <v>9.7461263408831655E-2</v>
      </c>
      <c r="E64" s="196">
        <f>PPCL_NG!J64+PPCL_Spot!J64+GT_NG!J64+GT_Spot!J64+Bawana_NG!J64+Bawana_RLNG!J64+Bawana_Spot!J64</f>
        <v>55.16</v>
      </c>
      <c r="F64" s="196">
        <f>PPCL_NG!Q64+PPCL_Spot!Q64+GT_NG!Q64+GT_Spot!Q64+Bawana_NG!Q64+Bawana_RLNG!Q64+Bawana_Spot!Q64</f>
        <v>55.098021454112036</v>
      </c>
      <c r="G64" s="197">
        <f t="shared" si="1"/>
        <v>6.1978545887960479E-2</v>
      </c>
      <c r="H64" s="196">
        <f>PPCL_NG!K64+PPCL_Spot!K64+GT_NG!K64+GT_Spot!K64+Bawana_NG!K64+Bawana_RLNG!K64+Bawana_Spot!K64</f>
        <v>5.84</v>
      </c>
      <c r="I64" s="196">
        <f>PPCL_NG!R64+PPCL_Spot!R64+GT_NG!R64+GT_Spot!R64+Bawana_NG!R64+Bawana_RLNG!R64+Bawana_Spot!R64</f>
        <v>5.84</v>
      </c>
      <c r="J64" s="197">
        <f t="shared" si="2"/>
        <v>0</v>
      </c>
      <c r="K64" s="196">
        <f>PPCL_NG!L64+PPCL_Spot!L64+GT_NG!L64+GT_Spot!L64+Bawana_NG!L64+Bawana_RLNG!L64+Bawana_Spot!L64</f>
        <v>24.98</v>
      </c>
      <c r="L64" s="196">
        <f>PPCL_NG!S64+PPCL_Spot!S64+GT_NG!S64+GT_Spot!S64+Bawana_NG!S64+Bawana_RLNG!S64+Bawana_Spot!S64</f>
        <v>24.964660309892729</v>
      </c>
      <c r="M64" s="197">
        <f t="shared" si="3"/>
        <v>1.5339690107271764E-2</v>
      </c>
      <c r="N64" s="196">
        <f>PPCL_NG!M64+PPCL_Spot!M64+GT_NG!M64+GT_Spot!M64+Bawana_NG!M64+Bawana_RLNG!M64+Bawana_Spot!M64</f>
        <v>67.990000000000009</v>
      </c>
      <c r="O64" s="196">
        <f>PPCL_NG!T64+PPCL_Spot!T64+GT_NG!T64+GT_Spot!T64+Bawana_NG!T64+Bawana_RLNG!T64+Bawana_Spot!T64</f>
        <v>67.904779499404057</v>
      </c>
      <c r="P64" s="197">
        <f t="shared" si="4"/>
        <v>8.5220500595951876E-2</v>
      </c>
      <c r="Q64" s="197">
        <f t="shared" si="5"/>
        <v>0.26000000000001577</v>
      </c>
    </row>
    <row r="65" spans="1:17">
      <c r="A65" s="33" t="s">
        <v>107</v>
      </c>
      <c r="B65" s="196">
        <f>PPCL_NG!I65+PPCL_Spot!I65+GT_NG!I65+GT_Spot!I65+Bawana_NG!I65+Bawana_RLNG!I65+Bawana_Spot!I65</f>
        <v>297.19000000000005</v>
      </c>
      <c r="C65" s="196">
        <f>PPCL_NG!P65+PPCL_Spot!P65+GT_NG!P65+GT_Spot!P65+Bawana_NG!P65+Bawana_RLNG!P65+Bawana_Spot!P65</f>
        <v>297.09253873659122</v>
      </c>
      <c r="D65" s="197">
        <f t="shared" si="0"/>
        <v>9.7461263408831655E-2</v>
      </c>
      <c r="E65" s="196">
        <f>PPCL_NG!J65+PPCL_Spot!J65+GT_NG!J65+GT_Spot!J65+Bawana_NG!J65+Bawana_RLNG!J65+Bawana_Spot!J65</f>
        <v>55.16</v>
      </c>
      <c r="F65" s="196">
        <f>PPCL_NG!Q65+PPCL_Spot!Q65+GT_NG!Q65+GT_Spot!Q65+Bawana_NG!Q65+Bawana_RLNG!Q65+Bawana_Spot!Q65</f>
        <v>55.098021454112036</v>
      </c>
      <c r="G65" s="197">
        <f t="shared" si="1"/>
        <v>6.1978545887960479E-2</v>
      </c>
      <c r="H65" s="196">
        <f>PPCL_NG!K65+PPCL_Spot!K65+GT_NG!K65+GT_Spot!K65+Bawana_NG!K65+Bawana_RLNG!K65+Bawana_Spot!K65</f>
        <v>5.84</v>
      </c>
      <c r="I65" s="196">
        <f>PPCL_NG!R65+PPCL_Spot!R65+GT_NG!R65+GT_Spot!R65+Bawana_NG!R65+Bawana_RLNG!R65+Bawana_Spot!R65</f>
        <v>5.84</v>
      </c>
      <c r="J65" s="197">
        <f t="shared" si="2"/>
        <v>0</v>
      </c>
      <c r="K65" s="196">
        <f>PPCL_NG!L65+PPCL_Spot!L65+GT_NG!L65+GT_Spot!L65+Bawana_NG!L65+Bawana_RLNG!L65+Bawana_Spot!L65</f>
        <v>24.98</v>
      </c>
      <c r="L65" s="196">
        <f>PPCL_NG!S65+PPCL_Spot!S65+GT_NG!S65+GT_Spot!S65+Bawana_NG!S65+Bawana_RLNG!S65+Bawana_Spot!S65</f>
        <v>24.964660309892729</v>
      </c>
      <c r="M65" s="197">
        <f t="shared" si="3"/>
        <v>1.5339690107271764E-2</v>
      </c>
      <c r="N65" s="196">
        <f>PPCL_NG!M65+PPCL_Spot!M65+GT_NG!M65+GT_Spot!M65+Bawana_NG!M65+Bawana_RLNG!M65+Bawana_Spot!M65</f>
        <v>67.990000000000009</v>
      </c>
      <c r="O65" s="196">
        <f>PPCL_NG!T65+PPCL_Spot!T65+GT_NG!T65+GT_Spot!T65+Bawana_NG!T65+Bawana_RLNG!T65+Bawana_Spot!T65</f>
        <v>67.904779499404057</v>
      </c>
      <c r="P65" s="197">
        <f t="shared" si="4"/>
        <v>8.5220500595951876E-2</v>
      </c>
      <c r="Q65" s="197">
        <f t="shared" si="5"/>
        <v>0.26000000000001577</v>
      </c>
    </row>
    <row r="66" spans="1:17">
      <c r="A66" s="33" t="s">
        <v>108</v>
      </c>
      <c r="B66" s="196">
        <f>PPCL_NG!I66+PPCL_Spot!I66+GT_NG!I66+GT_Spot!I66+Bawana_NG!I66+Bawana_RLNG!I66+Bawana_Spot!I66</f>
        <v>297.19000000000005</v>
      </c>
      <c r="C66" s="196">
        <f>PPCL_NG!P66+PPCL_Spot!P66+GT_NG!P66+GT_Spot!P66+Bawana_NG!P66+Bawana_RLNG!P66+Bawana_Spot!P66</f>
        <v>297.09253873659122</v>
      </c>
      <c r="D66" s="197">
        <f t="shared" si="0"/>
        <v>9.7461263408831655E-2</v>
      </c>
      <c r="E66" s="196">
        <f>PPCL_NG!J66+PPCL_Spot!J66+GT_NG!J66+GT_Spot!J66+Bawana_NG!J66+Bawana_RLNG!J66+Bawana_Spot!J66</f>
        <v>55.16</v>
      </c>
      <c r="F66" s="196">
        <f>PPCL_NG!Q66+PPCL_Spot!Q66+GT_NG!Q66+GT_Spot!Q66+Bawana_NG!Q66+Bawana_RLNG!Q66+Bawana_Spot!Q66</f>
        <v>55.098021454112036</v>
      </c>
      <c r="G66" s="197">
        <f t="shared" si="1"/>
        <v>6.1978545887960479E-2</v>
      </c>
      <c r="H66" s="196">
        <f>PPCL_NG!K66+PPCL_Spot!K66+GT_NG!K66+GT_Spot!K66+Bawana_NG!K66+Bawana_RLNG!K66+Bawana_Spot!K66</f>
        <v>5.84</v>
      </c>
      <c r="I66" s="196">
        <f>PPCL_NG!R66+PPCL_Spot!R66+GT_NG!R66+GT_Spot!R66+Bawana_NG!R66+Bawana_RLNG!R66+Bawana_Spot!R66</f>
        <v>5.84</v>
      </c>
      <c r="J66" s="197">
        <f t="shared" si="2"/>
        <v>0</v>
      </c>
      <c r="K66" s="196">
        <f>PPCL_NG!L66+PPCL_Spot!L66+GT_NG!L66+GT_Spot!L66+Bawana_NG!L66+Bawana_RLNG!L66+Bawana_Spot!L66</f>
        <v>24.98</v>
      </c>
      <c r="L66" s="196">
        <f>PPCL_NG!S66+PPCL_Spot!S66+GT_NG!S66+GT_Spot!S66+Bawana_NG!S66+Bawana_RLNG!S66+Bawana_Spot!S66</f>
        <v>24.964660309892729</v>
      </c>
      <c r="M66" s="197">
        <f t="shared" si="3"/>
        <v>1.5339690107271764E-2</v>
      </c>
      <c r="N66" s="196">
        <f>PPCL_NG!M66+PPCL_Spot!M66+GT_NG!M66+GT_Spot!M66+Bawana_NG!M66+Bawana_RLNG!M66+Bawana_Spot!M66</f>
        <v>67.990000000000009</v>
      </c>
      <c r="O66" s="196">
        <f>PPCL_NG!T66+PPCL_Spot!T66+GT_NG!T66+GT_Spot!T66+Bawana_NG!T66+Bawana_RLNG!T66+Bawana_Spot!T66</f>
        <v>67.904779499404057</v>
      </c>
      <c r="P66" s="197">
        <f t="shared" si="4"/>
        <v>8.5220500595951876E-2</v>
      </c>
      <c r="Q66" s="197">
        <f t="shared" si="5"/>
        <v>0.26000000000001577</v>
      </c>
    </row>
    <row r="67" spans="1:17">
      <c r="A67" s="33" t="s">
        <v>109</v>
      </c>
      <c r="B67" s="196">
        <f>PPCL_NG!I67+PPCL_Spot!I67+GT_NG!I67+GT_Spot!I67+Bawana_NG!I67+Bawana_RLNG!I67+Bawana_Spot!I67</f>
        <v>297.19000000000005</v>
      </c>
      <c r="C67" s="196">
        <f>PPCL_NG!P67+PPCL_Spot!P67+GT_NG!P67+GT_Spot!P67+Bawana_NG!P67+Bawana_RLNG!P67+Bawana_Spot!P67</f>
        <v>297.09253873659122</v>
      </c>
      <c r="D67" s="197">
        <f t="shared" ref="D67:D99" si="6">B67-C67</f>
        <v>9.7461263408831655E-2</v>
      </c>
      <c r="E67" s="196">
        <f>PPCL_NG!J67+PPCL_Spot!J67+GT_NG!J67+GT_Spot!J67+Bawana_NG!J67+Bawana_RLNG!J67+Bawana_Spot!J67</f>
        <v>55.16</v>
      </c>
      <c r="F67" s="196">
        <f>PPCL_NG!Q67+PPCL_Spot!Q67+GT_NG!Q67+GT_Spot!Q67+Bawana_NG!Q67+Bawana_RLNG!Q67+Bawana_Spot!Q67</f>
        <v>55.098021454112036</v>
      </c>
      <c r="G67" s="197">
        <f t="shared" ref="G67:G99" si="7">E67-F67</f>
        <v>6.1978545887960479E-2</v>
      </c>
      <c r="H67" s="196">
        <f>PPCL_NG!K67+PPCL_Spot!K67+GT_NG!K67+GT_Spot!K67+Bawana_NG!K67+Bawana_RLNG!K67+Bawana_Spot!K67</f>
        <v>5.84</v>
      </c>
      <c r="I67" s="196">
        <f>PPCL_NG!R67+PPCL_Spot!R67+GT_NG!R67+GT_Spot!R67+Bawana_NG!R67+Bawana_RLNG!R67+Bawana_Spot!R67</f>
        <v>5.84</v>
      </c>
      <c r="J67" s="197">
        <f t="shared" ref="J67:J99" si="8">H67-I67</f>
        <v>0</v>
      </c>
      <c r="K67" s="196">
        <f>PPCL_NG!L67+PPCL_Spot!L67+GT_NG!L67+GT_Spot!L67+Bawana_NG!L67+Bawana_RLNG!L67+Bawana_Spot!L67</f>
        <v>24.98</v>
      </c>
      <c r="L67" s="196">
        <f>PPCL_NG!S67+PPCL_Spot!S67+GT_NG!S67+GT_Spot!S67+Bawana_NG!S67+Bawana_RLNG!S67+Bawana_Spot!S67</f>
        <v>24.964660309892729</v>
      </c>
      <c r="M67" s="197">
        <f t="shared" ref="M67:M99" si="9">K67-L67</f>
        <v>1.5339690107271764E-2</v>
      </c>
      <c r="N67" s="196">
        <f>PPCL_NG!M67+PPCL_Spot!M67+GT_NG!M67+GT_Spot!M67+Bawana_NG!M67+Bawana_RLNG!M67+Bawana_Spot!M67</f>
        <v>67.990000000000009</v>
      </c>
      <c r="O67" s="196">
        <f>PPCL_NG!T67+PPCL_Spot!T67+GT_NG!T67+GT_Spot!T67+Bawana_NG!T67+Bawana_RLNG!T67+Bawana_Spot!T67</f>
        <v>67.904779499404057</v>
      </c>
      <c r="P67" s="197">
        <f t="shared" ref="P67:P99" si="10">N67-O67</f>
        <v>8.5220500595951876E-2</v>
      </c>
      <c r="Q67" s="197">
        <f t="shared" si="5"/>
        <v>0.26000000000001577</v>
      </c>
    </row>
    <row r="68" spans="1:17">
      <c r="A68" s="33" t="s">
        <v>110</v>
      </c>
      <c r="B68" s="196">
        <f>PPCL_NG!I68+PPCL_Spot!I68+GT_NG!I68+GT_Spot!I68+Bawana_NG!I68+Bawana_RLNG!I68+Bawana_Spot!I68</f>
        <v>297.19000000000005</v>
      </c>
      <c r="C68" s="196">
        <f>PPCL_NG!P68+PPCL_Spot!P68+GT_NG!P68+GT_Spot!P68+Bawana_NG!P68+Bawana_RLNG!P68+Bawana_Spot!P68</f>
        <v>297.09253873659122</v>
      </c>
      <c r="D68" s="197">
        <f t="shared" si="6"/>
        <v>9.7461263408831655E-2</v>
      </c>
      <c r="E68" s="196">
        <f>PPCL_NG!J68+PPCL_Spot!J68+GT_NG!J68+GT_Spot!J68+Bawana_NG!J68+Bawana_RLNG!J68+Bawana_Spot!J68</f>
        <v>55.16</v>
      </c>
      <c r="F68" s="196">
        <f>PPCL_NG!Q68+PPCL_Spot!Q68+GT_NG!Q68+GT_Spot!Q68+Bawana_NG!Q68+Bawana_RLNG!Q68+Bawana_Spot!Q68</f>
        <v>55.098021454112036</v>
      </c>
      <c r="G68" s="197">
        <f t="shared" si="7"/>
        <v>6.1978545887960479E-2</v>
      </c>
      <c r="H68" s="196">
        <f>PPCL_NG!K68+PPCL_Spot!K68+GT_NG!K68+GT_Spot!K68+Bawana_NG!K68+Bawana_RLNG!K68+Bawana_Spot!K68</f>
        <v>5.84</v>
      </c>
      <c r="I68" s="196">
        <f>PPCL_NG!R68+PPCL_Spot!R68+GT_NG!R68+GT_Spot!R68+Bawana_NG!R68+Bawana_RLNG!R68+Bawana_Spot!R68</f>
        <v>5.84</v>
      </c>
      <c r="J68" s="197">
        <f t="shared" si="8"/>
        <v>0</v>
      </c>
      <c r="K68" s="196">
        <f>PPCL_NG!L68+PPCL_Spot!L68+GT_NG!L68+GT_Spot!L68+Bawana_NG!L68+Bawana_RLNG!L68+Bawana_Spot!L68</f>
        <v>24.98</v>
      </c>
      <c r="L68" s="196">
        <f>PPCL_NG!S68+PPCL_Spot!S68+GT_NG!S68+GT_Spot!S68+Bawana_NG!S68+Bawana_RLNG!S68+Bawana_Spot!S68</f>
        <v>24.964660309892729</v>
      </c>
      <c r="M68" s="197">
        <f t="shared" si="9"/>
        <v>1.5339690107271764E-2</v>
      </c>
      <c r="N68" s="196">
        <f>PPCL_NG!M68+PPCL_Spot!M68+GT_NG!M68+GT_Spot!M68+Bawana_NG!M68+Bawana_RLNG!M68+Bawana_Spot!M68</f>
        <v>67.990000000000009</v>
      </c>
      <c r="O68" s="196">
        <f>PPCL_NG!T68+PPCL_Spot!T68+GT_NG!T68+GT_Spot!T68+Bawana_NG!T68+Bawana_RLNG!T68+Bawana_Spot!T68</f>
        <v>67.904779499404057</v>
      </c>
      <c r="P68" s="197">
        <f t="shared" si="10"/>
        <v>8.5220500595951876E-2</v>
      </c>
      <c r="Q68" s="197">
        <f t="shared" ref="Q68:Q99" si="11">D68+G68+J68+M68+P68</f>
        <v>0.26000000000001577</v>
      </c>
    </row>
    <row r="69" spans="1:17">
      <c r="A69" s="33" t="s">
        <v>111</v>
      </c>
      <c r="B69" s="196">
        <f>PPCL_NG!I69+PPCL_Spot!I69+GT_NG!I69+GT_Spot!I69+Bawana_NG!I69+Bawana_RLNG!I69+Bawana_Spot!I69</f>
        <v>294.74</v>
      </c>
      <c r="C69" s="196">
        <f>PPCL_NG!P69+PPCL_Spot!P69+GT_NG!P69+GT_Spot!P69+Bawana_NG!P69+Bawana_RLNG!P69+Bawana_Spot!P69</f>
        <v>294.64253873659118</v>
      </c>
      <c r="D69" s="197">
        <f t="shared" si="6"/>
        <v>9.7461263408831655E-2</v>
      </c>
      <c r="E69" s="196">
        <f>PPCL_NG!J69+PPCL_Spot!J69+GT_NG!J69+GT_Spot!J69+Bawana_NG!J69+Bawana_RLNG!J69+Bawana_Spot!J69</f>
        <v>53</v>
      </c>
      <c r="F69" s="196">
        <f>PPCL_NG!Q69+PPCL_Spot!Q69+GT_NG!Q69+GT_Spot!Q69+Bawana_NG!Q69+Bawana_RLNG!Q69+Bawana_Spot!Q69</f>
        <v>52.93802145411204</v>
      </c>
      <c r="G69" s="197">
        <f t="shared" si="7"/>
        <v>6.1978545887960479E-2</v>
      </c>
      <c r="H69" s="196">
        <f>PPCL_NG!K69+PPCL_Spot!K69+GT_NG!K69+GT_Spot!K69+Bawana_NG!K69+Bawana_RLNG!K69+Bawana_Spot!K69</f>
        <v>5.84</v>
      </c>
      <c r="I69" s="196">
        <f>PPCL_NG!R69+PPCL_Spot!R69+GT_NG!R69+GT_Spot!R69+Bawana_NG!R69+Bawana_RLNG!R69+Bawana_Spot!R69</f>
        <v>5.84</v>
      </c>
      <c r="J69" s="197">
        <f t="shared" si="8"/>
        <v>0</v>
      </c>
      <c r="K69" s="196">
        <f>PPCL_NG!L69+PPCL_Spot!L69+GT_NG!L69+GT_Spot!L69+Bawana_NG!L69+Bawana_RLNG!L69+Bawana_Spot!L69</f>
        <v>24.98</v>
      </c>
      <c r="L69" s="196">
        <f>PPCL_NG!S69+PPCL_Spot!S69+GT_NG!S69+GT_Spot!S69+Bawana_NG!S69+Bawana_RLNG!S69+Bawana_Spot!S69</f>
        <v>24.964660309892729</v>
      </c>
      <c r="M69" s="197">
        <f t="shared" si="9"/>
        <v>1.5339690107271764E-2</v>
      </c>
      <c r="N69" s="196">
        <f>PPCL_NG!M69+PPCL_Spot!M69+GT_NG!M69+GT_Spot!M69+Bawana_NG!M69+Bawana_RLNG!M69+Bawana_Spot!M69</f>
        <v>61</v>
      </c>
      <c r="O69" s="196">
        <f>PPCL_NG!T69+PPCL_Spot!T69+GT_NG!T69+GT_Spot!T69+Bawana_NG!T69+Bawana_RLNG!T69+Bawana_Spot!T69</f>
        <v>60.914779499404048</v>
      </c>
      <c r="P69" s="197">
        <f t="shared" si="10"/>
        <v>8.5220500595951876E-2</v>
      </c>
      <c r="Q69" s="197">
        <f t="shared" si="11"/>
        <v>0.26000000000001577</v>
      </c>
    </row>
    <row r="70" spans="1:17">
      <c r="A70" s="33" t="s">
        <v>112</v>
      </c>
      <c r="B70" s="196">
        <f>PPCL_NG!I70+PPCL_Spot!I70+GT_NG!I70+GT_Spot!I70+Bawana_NG!I70+Bawana_RLNG!I70+Bawana_Spot!I70</f>
        <v>294.74</v>
      </c>
      <c r="C70" s="196">
        <f>PPCL_NG!P70+PPCL_Spot!P70+GT_NG!P70+GT_Spot!P70+Bawana_NG!P70+Bawana_RLNG!P70+Bawana_Spot!P70</f>
        <v>294.64253873659118</v>
      </c>
      <c r="D70" s="197">
        <f t="shared" si="6"/>
        <v>9.7461263408831655E-2</v>
      </c>
      <c r="E70" s="196">
        <f>PPCL_NG!J70+PPCL_Spot!J70+GT_NG!J70+GT_Spot!J70+Bawana_NG!J70+Bawana_RLNG!J70+Bawana_Spot!J70</f>
        <v>53</v>
      </c>
      <c r="F70" s="196">
        <f>PPCL_NG!Q70+PPCL_Spot!Q70+GT_NG!Q70+GT_Spot!Q70+Bawana_NG!Q70+Bawana_RLNG!Q70+Bawana_Spot!Q70</f>
        <v>52.93802145411204</v>
      </c>
      <c r="G70" s="197">
        <f t="shared" si="7"/>
        <v>6.1978545887960479E-2</v>
      </c>
      <c r="H70" s="196">
        <f>PPCL_NG!K70+PPCL_Spot!K70+GT_NG!K70+GT_Spot!K70+Bawana_NG!K70+Bawana_RLNG!K70+Bawana_Spot!K70</f>
        <v>5.84</v>
      </c>
      <c r="I70" s="196">
        <f>PPCL_NG!R70+PPCL_Spot!R70+GT_NG!R70+GT_Spot!R70+Bawana_NG!R70+Bawana_RLNG!R70+Bawana_Spot!R70</f>
        <v>5.84</v>
      </c>
      <c r="J70" s="197">
        <f t="shared" si="8"/>
        <v>0</v>
      </c>
      <c r="K70" s="196">
        <f>PPCL_NG!L70+PPCL_Spot!L70+GT_NG!L70+GT_Spot!L70+Bawana_NG!L70+Bawana_RLNG!L70+Bawana_Spot!L70</f>
        <v>24.98</v>
      </c>
      <c r="L70" s="196">
        <f>PPCL_NG!S70+PPCL_Spot!S70+GT_NG!S70+GT_Spot!S70+Bawana_NG!S70+Bawana_RLNG!S70+Bawana_Spot!S70</f>
        <v>24.964660309892729</v>
      </c>
      <c r="M70" s="197">
        <f t="shared" si="9"/>
        <v>1.5339690107271764E-2</v>
      </c>
      <c r="N70" s="196">
        <f>PPCL_NG!M70+PPCL_Spot!M70+GT_NG!M70+GT_Spot!M70+Bawana_NG!M70+Bawana_RLNG!M70+Bawana_Spot!M70</f>
        <v>61</v>
      </c>
      <c r="O70" s="196">
        <f>PPCL_NG!T70+PPCL_Spot!T70+GT_NG!T70+GT_Spot!T70+Bawana_NG!T70+Bawana_RLNG!T70+Bawana_Spot!T70</f>
        <v>60.914779499404048</v>
      </c>
      <c r="P70" s="197">
        <f t="shared" si="10"/>
        <v>8.5220500595951876E-2</v>
      </c>
      <c r="Q70" s="197">
        <f t="shared" si="11"/>
        <v>0.26000000000001577</v>
      </c>
    </row>
    <row r="71" spans="1:17">
      <c r="A71" s="33" t="s">
        <v>113</v>
      </c>
      <c r="B71" s="196">
        <f>PPCL_NG!I71+PPCL_Spot!I71+GT_NG!I71+GT_Spot!I71+Bawana_NG!I71+Bawana_RLNG!I71+Bawana_Spot!I71</f>
        <v>294.74</v>
      </c>
      <c r="C71" s="196">
        <f>PPCL_NG!P71+PPCL_Spot!P71+GT_NG!P71+GT_Spot!P71+Bawana_NG!P71+Bawana_RLNG!P71+Bawana_Spot!P71</f>
        <v>294.64253873659118</v>
      </c>
      <c r="D71" s="197">
        <f t="shared" si="6"/>
        <v>9.7461263408831655E-2</v>
      </c>
      <c r="E71" s="196">
        <f>PPCL_NG!J71+PPCL_Spot!J71+GT_NG!J71+GT_Spot!J71+Bawana_NG!J71+Bawana_RLNG!J71+Bawana_Spot!J71</f>
        <v>53</v>
      </c>
      <c r="F71" s="196">
        <f>PPCL_NG!Q71+PPCL_Spot!Q71+GT_NG!Q71+GT_Spot!Q71+Bawana_NG!Q71+Bawana_RLNG!Q71+Bawana_Spot!Q71</f>
        <v>52.93802145411204</v>
      </c>
      <c r="G71" s="197">
        <f t="shared" si="7"/>
        <v>6.1978545887960479E-2</v>
      </c>
      <c r="H71" s="196">
        <f>PPCL_NG!K71+PPCL_Spot!K71+GT_NG!K71+GT_Spot!K71+Bawana_NG!K71+Bawana_RLNG!K71+Bawana_Spot!K71</f>
        <v>5.84</v>
      </c>
      <c r="I71" s="196">
        <f>PPCL_NG!R71+PPCL_Spot!R71+GT_NG!R71+GT_Spot!R71+Bawana_NG!R71+Bawana_RLNG!R71+Bawana_Spot!R71</f>
        <v>5.84</v>
      </c>
      <c r="J71" s="197">
        <f t="shared" si="8"/>
        <v>0</v>
      </c>
      <c r="K71" s="196">
        <f>PPCL_NG!L71+PPCL_Spot!L71+GT_NG!L71+GT_Spot!L71+Bawana_NG!L71+Bawana_RLNG!L71+Bawana_Spot!L71</f>
        <v>24.98</v>
      </c>
      <c r="L71" s="196">
        <f>PPCL_NG!S71+PPCL_Spot!S71+GT_NG!S71+GT_Spot!S71+Bawana_NG!S71+Bawana_RLNG!S71+Bawana_Spot!S71</f>
        <v>24.964660309892729</v>
      </c>
      <c r="M71" s="197">
        <f t="shared" si="9"/>
        <v>1.5339690107271764E-2</v>
      </c>
      <c r="N71" s="196">
        <f>PPCL_NG!M71+PPCL_Spot!M71+GT_NG!M71+GT_Spot!M71+Bawana_NG!M71+Bawana_RLNG!M71+Bawana_Spot!M71</f>
        <v>61</v>
      </c>
      <c r="O71" s="196">
        <f>PPCL_NG!T71+PPCL_Spot!T71+GT_NG!T71+GT_Spot!T71+Bawana_NG!T71+Bawana_RLNG!T71+Bawana_Spot!T71</f>
        <v>60.914779499404048</v>
      </c>
      <c r="P71" s="197">
        <f t="shared" si="10"/>
        <v>8.5220500595951876E-2</v>
      </c>
      <c r="Q71" s="197">
        <f t="shared" si="11"/>
        <v>0.26000000000001577</v>
      </c>
    </row>
    <row r="72" spans="1:17">
      <c r="A72" s="33" t="s">
        <v>114</v>
      </c>
      <c r="B72" s="196">
        <f>PPCL_NG!I72+PPCL_Spot!I72+GT_NG!I72+GT_Spot!I72+Bawana_NG!I72+Bawana_RLNG!I72+Bawana_Spot!I72</f>
        <v>294.74</v>
      </c>
      <c r="C72" s="196">
        <f>PPCL_NG!P72+PPCL_Spot!P72+GT_NG!P72+GT_Spot!P72+Bawana_NG!P72+Bawana_RLNG!P72+Bawana_Spot!P72</f>
        <v>294.64253873659118</v>
      </c>
      <c r="D72" s="197">
        <f t="shared" si="6"/>
        <v>9.7461263408831655E-2</v>
      </c>
      <c r="E72" s="196">
        <f>PPCL_NG!J72+PPCL_Spot!J72+GT_NG!J72+GT_Spot!J72+Bawana_NG!J72+Bawana_RLNG!J72+Bawana_Spot!J72</f>
        <v>53</v>
      </c>
      <c r="F72" s="196">
        <f>PPCL_NG!Q72+PPCL_Spot!Q72+GT_NG!Q72+GT_Spot!Q72+Bawana_NG!Q72+Bawana_RLNG!Q72+Bawana_Spot!Q72</f>
        <v>52.93802145411204</v>
      </c>
      <c r="G72" s="197">
        <f t="shared" si="7"/>
        <v>6.1978545887960479E-2</v>
      </c>
      <c r="H72" s="196">
        <f>PPCL_NG!K72+PPCL_Spot!K72+GT_NG!K72+GT_Spot!K72+Bawana_NG!K72+Bawana_RLNG!K72+Bawana_Spot!K72</f>
        <v>5.84</v>
      </c>
      <c r="I72" s="196">
        <f>PPCL_NG!R72+PPCL_Spot!R72+GT_NG!R72+GT_Spot!R72+Bawana_NG!R72+Bawana_RLNG!R72+Bawana_Spot!R72</f>
        <v>5.84</v>
      </c>
      <c r="J72" s="197">
        <f t="shared" si="8"/>
        <v>0</v>
      </c>
      <c r="K72" s="196">
        <f>PPCL_NG!L72+PPCL_Spot!L72+GT_NG!L72+GT_Spot!L72+Bawana_NG!L72+Bawana_RLNG!L72+Bawana_Spot!L72</f>
        <v>24.98</v>
      </c>
      <c r="L72" s="196">
        <f>PPCL_NG!S72+PPCL_Spot!S72+GT_NG!S72+GT_Spot!S72+Bawana_NG!S72+Bawana_RLNG!S72+Bawana_Spot!S72</f>
        <v>24.964660309892729</v>
      </c>
      <c r="M72" s="197">
        <f t="shared" si="9"/>
        <v>1.5339690107271764E-2</v>
      </c>
      <c r="N72" s="196">
        <f>PPCL_NG!M72+PPCL_Spot!M72+GT_NG!M72+GT_Spot!M72+Bawana_NG!M72+Bawana_RLNG!M72+Bawana_Spot!M72</f>
        <v>61</v>
      </c>
      <c r="O72" s="196">
        <f>PPCL_NG!T72+PPCL_Spot!T72+GT_NG!T72+GT_Spot!T72+Bawana_NG!T72+Bawana_RLNG!T72+Bawana_Spot!T72</f>
        <v>60.914779499404048</v>
      </c>
      <c r="P72" s="197">
        <f t="shared" si="10"/>
        <v>8.5220500595951876E-2</v>
      </c>
      <c r="Q72" s="197">
        <f t="shared" si="11"/>
        <v>0.26000000000001577</v>
      </c>
    </row>
    <row r="73" spans="1:17">
      <c r="A73" s="33" t="s">
        <v>115</v>
      </c>
      <c r="B73" s="196">
        <f>PPCL_NG!I73+PPCL_Spot!I73+GT_NG!I73+GT_Spot!I73+Bawana_NG!I73+Bawana_RLNG!I73+Bawana_Spot!I73</f>
        <v>294.74</v>
      </c>
      <c r="C73" s="196">
        <f>PPCL_NG!P73+PPCL_Spot!P73+GT_NG!P73+GT_Spot!P73+Bawana_NG!P73+Bawana_RLNG!P73+Bawana_Spot!P73</f>
        <v>294.64253873659118</v>
      </c>
      <c r="D73" s="197">
        <f t="shared" si="6"/>
        <v>9.7461263408831655E-2</v>
      </c>
      <c r="E73" s="196">
        <f>PPCL_NG!J73+PPCL_Spot!J73+GT_NG!J73+GT_Spot!J73+Bawana_NG!J73+Bawana_RLNG!J73+Bawana_Spot!J73</f>
        <v>53</v>
      </c>
      <c r="F73" s="196">
        <f>PPCL_NG!Q73+PPCL_Spot!Q73+GT_NG!Q73+GT_Spot!Q73+Bawana_NG!Q73+Bawana_RLNG!Q73+Bawana_Spot!Q73</f>
        <v>52.93802145411204</v>
      </c>
      <c r="G73" s="197">
        <f t="shared" si="7"/>
        <v>6.1978545887960479E-2</v>
      </c>
      <c r="H73" s="196">
        <f>PPCL_NG!K73+PPCL_Spot!K73+GT_NG!K73+GT_Spot!K73+Bawana_NG!K73+Bawana_RLNG!K73+Bawana_Spot!K73</f>
        <v>5.84</v>
      </c>
      <c r="I73" s="196">
        <f>PPCL_NG!R73+PPCL_Spot!R73+GT_NG!R73+GT_Spot!R73+Bawana_NG!R73+Bawana_RLNG!R73+Bawana_Spot!R73</f>
        <v>5.84</v>
      </c>
      <c r="J73" s="197">
        <f t="shared" si="8"/>
        <v>0</v>
      </c>
      <c r="K73" s="196">
        <f>PPCL_NG!L73+PPCL_Spot!L73+GT_NG!L73+GT_Spot!L73+Bawana_NG!L73+Bawana_RLNG!L73+Bawana_Spot!L73</f>
        <v>24.98</v>
      </c>
      <c r="L73" s="196">
        <f>PPCL_NG!S73+PPCL_Spot!S73+GT_NG!S73+GT_Spot!S73+Bawana_NG!S73+Bawana_RLNG!S73+Bawana_Spot!S73</f>
        <v>24.964660309892729</v>
      </c>
      <c r="M73" s="197">
        <f t="shared" si="9"/>
        <v>1.5339690107271764E-2</v>
      </c>
      <c r="N73" s="196">
        <f>PPCL_NG!M73+PPCL_Spot!M73+GT_NG!M73+GT_Spot!M73+Bawana_NG!M73+Bawana_RLNG!M73+Bawana_Spot!M73</f>
        <v>61</v>
      </c>
      <c r="O73" s="196">
        <f>PPCL_NG!T73+PPCL_Spot!T73+GT_NG!T73+GT_Spot!T73+Bawana_NG!T73+Bawana_RLNG!T73+Bawana_Spot!T73</f>
        <v>60.914779499404048</v>
      </c>
      <c r="P73" s="197">
        <f t="shared" si="10"/>
        <v>8.5220500595951876E-2</v>
      </c>
      <c r="Q73" s="197">
        <f t="shared" si="11"/>
        <v>0.26000000000001577</v>
      </c>
    </row>
    <row r="74" spans="1:17">
      <c r="A74" s="33" t="s">
        <v>116</v>
      </c>
      <c r="B74" s="196">
        <f>PPCL_NG!I74+PPCL_Spot!I74+GT_NG!I74+GT_Spot!I74+Bawana_NG!I74+Bawana_RLNG!I74+Bawana_Spot!I74</f>
        <v>289.74</v>
      </c>
      <c r="C74" s="196">
        <f>PPCL_NG!P74+PPCL_Spot!P74+GT_NG!P74+GT_Spot!P74+Bawana_NG!P74+Bawana_RLNG!P74+Bawana_Spot!P74</f>
        <v>289.64253873659118</v>
      </c>
      <c r="D74" s="197">
        <f t="shared" si="6"/>
        <v>9.7461263408831655E-2</v>
      </c>
      <c r="E74" s="196">
        <f>PPCL_NG!J74+PPCL_Spot!J74+GT_NG!J74+GT_Spot!J74+Bawana_NG!J74+Bawana_RLNG!J74+Bawana_Spot!J74</f>
        <v>58</v>
      </c>
      <c r="F74" s="196">
        <f>PPCL_NG!Q74+PPCL_Spot!Q74+GT_NG!Q74+GT_Spot!Q74+Bawana_NG!Q74+Bawana_RLNG!Q74+Bawana_Spot!Q74</f>
        <v>57.93802145411204</v>
      </c>
      <c r="G74" s="197">
        <f t="shared" si="7"/>
        <v>6.1978545887960479E-2</v>
      </c>
      <c r="H74" s="196">
        <f>PPCL_NG!K74+PPCL_Spot!K74+GT_NG!K74+GT_Spot!K74+Bawana_NG!K74+Bawana_RLNG!K74+Bawana_Spot!K74</f>
        <v>5.84</v>
      </c>
      <c r="I74" s="196">
        <f>PPCL_NG!R74+PPCL_Spot!R74+GT_NG!R74+GT_Spot!R74+Bawana_NG!R74+Bawana_RLNG!R74+Bawana_Spot!R74</f>
        <v>5.84</v>
      </c>
      <c r="J74" s="197">
        <f t="shared" si="8"/>
        <v>0</v>
      </c>
      <c r="K74" s="196">
        <f>PPCL_NG!L74+PPCL_Spot!L74+GT_NG!L74+GT_Spot!L74+Bawana_NG!L74+Bawana_RLNG!L74+Bawana_Spot!L74</f>
        <v>24.98</v>
      </c>
      <c r="L74" s="196">
        <f>PPCL_NG!S74+PPCL_Spot!S74+GT_NG!S74+GT_Spot!S74+Bawana_NG!S74+Bawana_RLNG!S74+Bawana_Spot!S74</f>
        <v>24.964660309892729</v>
      </c>
      <c r="M74" s="197">
        <f t="shared" si="9"/>
        <v>1.5339690107271764E-2</v>
      </c>
      <c r="N74" s="196">
        <f>PPCL_NG!M74+PPCL_Spot!M74+GT_NG!M74+GT_Spot!M74+Bawana_NG!M74+Bawana_RLNG!M74+Bawana_Spot!M74</f>
        <v>61</v>
      </c>
      <c r="O74" s="196">
        <f>PPCL_NG!T74+PPCL_Spot!T74+GT_NG!T74+GT_Spot!T74+Bawana_NG!T74+Bawana_RLNG!T74+Bawana_Spot!T74</f>
        <v>60.914779499404048</v>
      </c>
      <c r="P74" s="197">
        <f t="shared" si="10"/>
        <v>8.5220500595951876E-2</v>
      </c>
      <c r="Q74" s="197">
        <f t="shared" si="11"/>
        <v>0.26000000000001577</v>
      </c>
    </row>
    <row r="75" spans="1:17">
      <c r="A75" s="33" t="s">
        <v>117</v>
      </c>
      <c r="B75" s="196">
        <f>PPCL_NG!I75+PPCL_Spot!I75+GT_NG!I75+GT_Spot!I75+Bawana_NG!I75+Bawana_RLNG!I75+Bawana_Spot!I75</f>
        <v>270.14</v>
      </c>
      <c r="C75" s="196">
        <f>PPCL_NG!P75+PPCL_Spot!P75+GT_NG!P75+GT_Spot!P75+Bawana_NG!P75+Bawana_RLNG!P75+Bawana_Spot!P75</f>
        <v>270.1507926421416</v>
      </c>
      <c r="D75" s="197">
        <f t="shared" si="6"/>
        <v>-1.0792642141609576E-2</v>
      </c>
      <c r="E75" s="196">
        <f>PPCL_NG!J75+PPCL_Spot!J75+GT_NG!J75+GT_Spot!J75+Bawana_NG!J75+Bawana_RLNG!J75+Bawana_Spot!J75</f>
        <v>58</v>
      </c>
      <c r="F75" s="196">
        <f>PPCL_NG!Q75+PPCL_Spot!Q75+GT_NG!Q75+GT_Spot!Q75+Bawana_NG!Q75+Bawana_RLNG!Q75+Bawana_Spot!Q75</f>
        <v>58.007582112196808</v>
      </c>
      <c r="G75" s="197">
        <f t="shared" si="7"/>
        <v>-7.5821121968076E-3</v>
      </c>
      <c r="H75" s="196">
        <f>PPCL_NG!K75+PPCL_Spot!K75+GT_NG!K75+GT_Spot!K75+Bawana_NG!K75+Bawana_RLNG!K75+Bawana_Spot!K75</f>
        <v>5.84</v>
      </c>
      <c r="I75" s="196">
        <f>PPCL_NG!R75+PPCL_Spot!R75+GT_NG!R75+GT_Spot!R75+Bawana_NG!R75+Bawana_RLNG!R75+Bawana_Spot!R75</f>
        <v>5.8397718839107844</v>
      </c>
      <c r="J75" s="197">
        <f t="shared" si="8"/>
        <v>2.2811608921546878E-4</v>
      </c>
      <c r="K75" s="196">
        <f>PPCL_NG!L75+PPCL_Spot!L75+GT_NG!L75+GT_Spot!L75+Bawana_NG!L75+Bawana_RLNG!L75+Bawana_Spot!L75</f>
        <v>24.98</v>
      </c>
      <c r="L75" s="196">
        <f>PPCL_NG!S75+PPCL_Spot!S75+GT_NG!S75+GT_Spot!S75+Bawana_NG!S75+Bawana_RLNG!S75+Bawana_Spot!S75</f>
        <v>24.981461549918041</v>
      </c>
      <c r="M75" s="197">
        <f t="shared" si="9"/>
        <v>-1.4615499180408165E-3</v>
      </c>
      <c r="N75" s="196">
        <f>PPCL_NG!M75+PPCL_Spot!M75+GT_NG!M75+GT_Spot!M75+Bawana_NG!M75+Bawana_RLNG!M75+Bawana_Spot!M75</f>
        <v>80.61</v>
      </c>
      <c r="O75" s="196">
        <f>PPCL_NG!T75+PPCL_Spot!T75+GT_NG!T75+GT_Spot!T75+Bawana_NG!T75+Bawana_RLNG!T75+Bawana_Spot!T75</f>
        <v>80.620391811832803</v>
      </c>
      <c r="P75" s="197">
        <f t="shared" si="10"/>
        <v>-1.039181183280391E-2</v>
      </c>
      <c r="Q75" s="197">
        <f t="shared" si="11"/>
        <v>-3.0000000000046434E-2</v>
      </c>
    </row>
    <row r="76" spans="1:17">
      <c r="A76" s="33" t="s">
        <v>118</v>
      </c>
      <c r="B76" s="196">
        <f>PPCL_NG!I76+PPCL_Spot!I76+GT_NG!I76+GT_Spot!I76+Bawana_NG!I76+Bawana_RLNG!I76+Bawana_Spot!I76</f>
        <v>270.14</v>
      </c>
      <c r="C76" s="196">
        <f>PPCL_NG!P76+PPCL_Spot!P76+GT_NG!P76+GT_Spot!P76+Bawana_NG!P76+Bawana_RLNG!P76+Bawana_Spot!P76</f>
        <v>270.1507926421416</v>
      </c>
      <c r="D76" s="197">
        <f t="shared" si="6"/>
        <v>-1.0792642141609576E-2</v>
      </c>
      <c r="E76" s="196">
        <f>PPCL_NG!J76+PPCL_Spot!J76+GT_NG!J76+GT_Spot!J76+Bawana_NG!J76+Bawana_RLNG!J76+Bawana_Spot!J76</f>
        <v>58</v>
      </c>
      <c r="F76" s="196">
        <f>PPCL_NG!Q76+PPCL_Spot!Q76+GT_NG!Q76+GT_Spot!Q76+Bawana_NG!Q76+Bawana_RLNG!Q76+Bawana_Spot!Q76</f>
        <v>58.007582112196808</v>
      </c>
      <c r="G76" s="197">
        <f t="shared" si="7"/>
        <v>-7.5821121968076E-3</v>
      </c>
      <c r="H76" s="196">
        <f>PPCL_NG!K76+PPCL_Spot!K76+GT_NG!K76+GT_Spot!K76+Bawana_NG!K76+Bawana_RLNG!K76+Bawana_Spot!K76</f>
        <v>5.84</v>
      </c>
      <c r="I76" s="196">
        <f>PPCL_NG!R76+PPCL_Spot!R76+GT_NG!R76+GT_Spot!R76+Bawana_NG!R76+Bawana_RLNG!R76+Bawana_Spot!R76</f>
        <v>5.8397718839107844</v>
      </c>
      <c r="J76" s="197">
        <f t="shared" si="8"/>
        <v>2.2811608921546878E-4</v>
      </c>
      <c r="K76" s="196">
        <f>PPCL_NG!L76+PPCL_Spot!L76+GT_NG!L76+GT_Spot!L76+Bawana_NG!L76+Bawana_RLNG!L76+Bawana_Spot!L76</f>
        <v>24.98</v>
      </c>
      <c r="L76" s="196">
        <f>PPCL_NG!S76+PPCL_Spot!S76+GT_NG!S76+GT_Spot!S76+Bawana_NG!S76+Bawana_RLNG!S76+Bawana_Spot!S76</f>
        <v>24.981461549918041</v>
      </c>
      <c r="M76" s="197">
        <f t="shared" si="9"/>
        <v>-1.4615499180408165E-3</v>
      </c>
      <c r="N76" s="196">
        <f>PPCL_NG!M76+PPCL_Spot!M76+GT_NG!M76+GT_Spot!M76+Bawana_NG!M76+Bawana_RLNG!M76+Bawana_Spot!M76</f>
        <v>80.61</v>
      </c>
      <c r="O76" s="196">
        <f>PPCL_NG!T76+PPCL_Spot!T76+GT_NG!T76+GT_Spot!T76+Bawana_NG!T76+Bawana_RLNG!T76+Bawana_Spot!T76</f>
        <v>80.620391811832803</v>
      </c>
      <c r="P76" s="197">
        <f t="shared" si="10"/>
        <v>-1.039181183280391E-2</v>
      </c>
      <c r="Q76" s="197">
        <f t="shared" si="11"/>
        <v>-3.0000000000046434E-2</v>
      </c>
    </row>
    <row r="77" spans="1:17">
      <c r="A77" s="33" t="s">
        <v>119</v>
      </c>
      <c r="B77" s="196">
        <f>PPCL_NG!I77+PPCL_Spot!I77+GT_NG!I77+GT_Spot!I77+Bawana_NG!I77+Bawana_RLNG!I77+Bawana_Spot!I77</f>
        <v>270.14</v>
      </c>
      <c r="C77" s="196">
        <f>PPCL_NG!P77+PPCL_Spot!P77+GT_NG!P77+GT_Spot!P77+Bawana_NG!P77+Bawana_RLNG!P77+Bawana_Spot!P77</f>
        <v>270.1507926421416</v>
      </c>
      <c r="D77" s="197">
        <f t="shared" si="6"/>
        <v>-1.0792642141609576E-2</v>
      </c>
      <c r="E77" s="196">
        <f>PPCL_NG!J77+PPCL_Spot!J77+GT_NG!J77+GT_Spot!J77+Bawana_NG!J77+Bawana_RLNG!J77+Bawana_Spot!J77</f>
        <v>58</v>
      </c>
      <c r="F77" s="196">
        <f>PPCL_NG!Q77+PPCL_Spot!Q77+GT_NG!Q77+GT_Spot!Q77+Bawana_NG!Q77+Bawana_RLNG!Q77+Bawana_Spot!Q77</f>
        <v>58.007582112196808</v>
      </c>
      <c r="G77" s="197">
        <f t="shared" si="7"/>
        <v>-7.5821121968076E-3</v>
      </c>
      <c r="H77" s="196">
        <f>PPCL_NG!K77+PPCL_Spot!K77+GT_NG!K77+GT_Spot!K77+Bawana_NG!K77+Bawana_RLNG!K77+Bawana_Spot!K77</f>
        <v>5.84</v>
      </c>
      <c r="I77" s="196">
        <f>PPCL_NG!R77+PPCL_Spot!R77+GT_NG!R77+GT_Spot!R77+Bawana_NG!R77+Bawana_RLNG!R77+Bawana_Spot!R77</f>
        <v>5.8397718839107844</v>
      </c>
      <c r="J77" s="197">
        <f t="shared" si="8"/>
        <v>2.2811608921546878E-4</v>
      </c>
      <c r="K77" s="196">
        <f>PPCL_NG!L77+PPCL_Spot!L77+GT_NG!L77+GT_Spot!L77+Bawana_NG!L77+Bawana_RLNG!L77+Bawana_Spot!L77</f>
        <v>24.98</v>
      </c>
      <c r="L77" s="196">
        <f>PPCL_NG!S77+PPCL_Spot!S77+GT_NG!S77+GT_Spot!S77+Bawana_NG!S77+Bawana_RLNG!S77+Bawana_Spot!S77</f>
        <v>24.981461549918041</v>
      </c>
      <c r="M77" s="197">
        <f t="shared" si="9"/>
        <v>-1.4615499180408165E-3</v>
      </c>
      <c r="N77" s="196">
        <f>PPCL_NG!M77+PPCL_Spot!M77+GT_NG!M77+GT_Spot!M77+Bawana_NG!M77+Bawana_RLNG!M77+Bawana_Spot!M77</f>
        <v>80.61</v>
      </c>
      <c r="O77" s="196">
        <f>PPCL_NG!T77+PPCL_Spot!T77+GT_NG!T77+GT_Spot!T77+Bawana_NG!T77+Bawana_RLNG!T77+Bawana_Spot!T77</f>
        <v>80.620391811832803</v>
      </c>
      <c r="P77" s="197">
        <f t="shared" si="10"/>
        <v>-1.039181183280391E-2</v>
      </c>
      <c r="Q77" s="197">
        <f t="shared" si="11"/>
        <v>-3.0000000000046434E-2</v>
      </c>
    </row>
    <row r="78" spans="1:17">
      <c r="A78" s="33" t="s">
        <v>120</v>
      </c>
      <c r="B78" s="196">
        <f>PPCL_NG!I78+PPCL_Spot!I78+GT_NG!I78+GT_Spot!I78+Bawana_NG!I78+Bawana_RLNG!I78+Bawana_Spot!I78</f>
        <v>270.14</v>
      </c>
      <c r="C78" s="196">
        <f>PPCL_NG!P78+PPCL_Spot!P78+GT_NG!P78+GT_Spot!P78+Bawana_NG!P78+Bawana_RLNG!P78+Bawana_Spot!P78</f>
        <v>270.1507926421416</v>
      </c>
      <c r="D78" s="197">
        <f t="shared" si="6"/>
        <v>-1.0792642141609576E-2</v>
      </c>
      <c r="E78" s="196">
        <f>PPCL_NG!J78+PPCL_Spot!J78+GT_NG!J78+GT_Spot!J78+Bawana_NG!J78+Bawana_RLNG!J78+Bawana_Spot!J78</f>
        <v>58</v>
      </c>
      <c r="F78" s="196">
        <f>PPCL_NG!Q78+PPCL_Spot!Q78+GT_NG!Q78+GT_Spot!Q78+Bawana_NG!Q78+Bawana_RLNG!Q78+Bawana_Spot!Q78</f>
        <v>58.007582112196808</v>
      </c>
      <c r="G78" s="197">
        <f t="shared" si="7"/>
        <v>-7.5821121968076E-3</v>
      </c>
      <c r="H78" s="196">
        <f>PPCL_NG!K78+PPCL_Spot!K78+GT_NG!K78+GT_Spot!K78+Bawana_NG!K78+Bawana_RLNG!K78+Bawana_Spot!K78</f>
        <v>5.84</v>
      </c>
      <c r="I78" s="196">
        <f>PPCL_NG!R78+PPCL_Spot!R78+GT_NG!R78+GT_Spot!R78+Bawana_NG!R78+Bawana_RLNG!R78+Bawana_Spot!R78</f>
        <v>5.8397718839107844</v>
      </c>
      <c r="J78" s="197">
        <f t="shared" si="8"/>
        <v>2.2811608921546878E-4</v>
      </c>
      <c r="K78" s="196">
        <f>PPCL_NG!L78+PPCL_Spot!L78+GT_NG!L78+GT_Spot!L78+Bawana_NG!L78+Bawana_RLNG!L78+Bawana_Spot!L78</f>
        <v>24.98</v>
      </c>
      <c r="L78" s="196">
        <f>PPCL_NG!S78+PPCL_Spot!S78+GT_NG!S78+GT_Spot!S78+Bawana_NG!S78+Bawana_RLNG!S78+Bawana_Spot!S78</f>
        <v>24.981461549918041</v>
      </c>
      <c r="M78" s="197">
        <f t="shared" si="9"/>
        <v>-1.4615499180408165E-3</v>
      </c>
      <c r="N78" s="196">
        <f>PPCL_NG!M78+PPCL_Spot!M78+GT_NG!M78+GT_Spot!M78+Bawana_NG!M78+Bawana_RLNG!M78+Bawana_Spot!M78</f>
        <v>80.61</v>
      </c>
      <c r="O78" s="196">
        <f>PPCL_NG!T78+PPCL_Spot!T78+GT_NG!T78+GT_Spot!T78+Bawana_NG!T78+Bawana_RLNG!T78+Bawana_Spot!T78</f>
        <v>80.620391811832803</v>
      </c>
      <c r="P78" s="197">
        <f t="shared" si="10"/>
        <v>-1.039181183280391E-2</v>
      </c>
      <c r="Q78" s="197">
        <f t="shared" si="11"/>
        <v>-3.0000000000046434E-2</v>
      </c>
    </row>
    <row r="79" spans="1:17">
      <c r="A79" s="33" t="s">
        <v>121</v>
      </c>
      <c r="B79" s="196">
        <f>PPCL_NG!I79+PPCL_Spot!I79+GT_NG!I79+GT_Spot!I79+Bawana_NG!I79+Bawana_RLNG!I79+Bawana_Spot!I79</f>
        <v>270.14</v>
      </c>
      <c r="C79" s="196">
        <f>PPCL_NG!P79+PPCL_Spot!P79+GT_NG!P79+GT_Spot!P79+Bawana_NG!P79+Bawana_RLNG!P79+Bawana_Spot!P79</f>
        <v>270.1507926421416</v>
      </c>
      <c r="D79" s="197">
        <f t="shared" si="6"/>
        <v>-1.0792642141609576E-2</v>
      </c>
      <c r="E79" s="196">
        <f>PPCL_NG!J79+PPCL_Spot!J79+GT_NG!J79+GT_Spot!J79+Bawana_NG!J79+Bawana_RLNG!J79+Bawana_Spot!J79</f>
        <v>58</v>
      </c>
      <c r="F79" s="196">
        <f>PPCL_NG!Q79+PPCL_Spot!Q79+GT_NG!Q79+GT_Spot!Q79+Bawana_NG!Q79+Bawana_RLNG!Q79+Bawana_Spot!Q79</f>
        <v>58.007582112196808</v>
      </c>
      <c r="G79" s="197">
        <f t="shared" si="7"/>
        <v>-7.5821121968076E-3</v>
      </c>
      <c r="H79" s="196">
        <f>PPCL_NG!K79+PPCL_Spot!K79+GT_NG!K79+GT_Spot!K79+Bawana_NG!K79+Bawana_RLNG!K79+Bawana_Spot!K79</f>
        <v>5.84</v>
      </c>
      <c r="I79" s="196">
        <f>PPCL_NG!R79+PPCL_Spot!R79+GT_NG!R79+GT_Spot!R79+Bawana_NG!R79+Bawana_RLNG!R79+Bawana_Spot!R79</f>
        <v>5.8397718839107844</v>
      </c>
      <c r="J79" s="197">
        <f t="shared" si="8"/>
        <v>2.2811608921546878E-4</v>
      </c>
      <c r="K79" s="196">
        <f>PPCL_NG!L79+PPCL_Spot!L79+GT_NG!L79+GT_Spot!L79+Bawana_NG!L79+Bawana_RLNG!L79+Bawana_Spot!L79</f>
        <v>24.98</v>
      </c>
      <c r="L79" s="196">
        <f>PPCL_NG!S79+PPCL_Spot!S79+GT_NG!S79+GT_Spot!S79+Bawana_NG!S79+Bawana_RLNG!S79+Bawana_Spot!S79</f>
        <v>24.981461549918041</v>
      </c>
      <c r="M79" s="197">
        <f t="shared" si="9"/>
        <v>-1.4615499180408165E-3</v>
      </c>
      <c r="N79" s="196">
        <f>PPCL_NG!M79+PPCL_Spot!M79+GT_NG!M79+GT_Spot!M79+Bawana_NG!M79+Bawana_RLNG!M79+Bawana_Spot!M79</f>
        <v>80.61</v>
      </c>
      <c r="O79" s="196">
        <f>PPCL_NG!T79+PPCL_Spot!T79+GT_NG!T79+GT_Spot!T79+Bawana_NG!T79+Bawana_RLNG!T79+Bawana_Spot!T79</f>
        <v>80.620391811832803</v>
      </c>
      <c r="P79" s="197">
        <f t="shared" si="10"/>
        <v>-1.039181183280391E-2</v>
      </c>
      <c r="Q79" s="197">
        <f t="shared" si="11"/>
        <v>-3.0000000000046434E-2</v>
      </c>
    </row>
    <row r="80" spans="1:17">
      <c r="A80" s="33" t="s">
        <v>122</v>
      </c>
      <c r="B80" s="196">
        <f>PPCL_NG!I80+PPCL_Spot!I80+GT_NG!I80+GT_Spot!I80+Bawana_NG!I80+Bawana_RLNG!I80+Bawana_Spot!I80</f>
        <v>270.14</v>
      </c>
      <c r="C80" s="196">
        <f>PPCL_NG!P80+PPCL_Spot!P80+GT_NG!P80+GT_Spot!P80+Bawana_NG!P80+Bawana_RLNG!P80+Bawana_Spot!P80</f>
        <v>270.1507926421416</v>
      </c>
      <c r="D80" s="197">
        <f t="shared" si="6"/>
        <v>-1.0792642141609576E-2</v>
      </c>
      <c r="E80" s="196">
        <f>PPCL_NG!J80+PPCL_Spot!J80+GT_NG!J80+GT_Spot!J80+Bawana_NG!J80+Bawana_RLNG!J80+Bawana_Spot!J80</f>
        <v>58</v>
      </c>
      <c r="F80" s="196">
        <f>PPCL_NG!Q80+PPCL_Spot!Q80+GT_NG!Q80+GT_Spot!Q80+Bawana_NG!Q80+Bawana_RLNG!Q80+Bawana_Spot!Q80</f>
        <v>58.007582112196808</v>
      </c>
      <c r="G80" s="197">
        <f t="shared" si="7"/>
        <v>-7.5821121968076E-3</v>
      </c>
      <c r="H80" s="196">
        <f>PPCL_NG!K80+PPCL_Spot!K80+GT_NG!K80+GT_Spot!K80+Bawana_NG!K80+Bawana_RLNG!K80+Bawana_Spot!K80</f>
        <v>5.84</v>
      </c>
      <c r="I80" s="196">
        <f>PPCL_NG!R80+PPCL_Spot!R80+GT_NG!R80+GT_Spot!R80+Bawana_NG!R80+Bawana_RLNG!R80+Bawana_Spot!R80</f>
        <v>5.8397718839107844</v>
      </c>
      <c r="J80" s="197">
        <f t="shared" si="8"/>
        <v>2.2811608921546878E-4</v>
      </c>
      <c r="K80" s="196">
        <f>PPCL_NG!L80+PPCL_Spot!L80+GT_NG!L80+GT_Spot!L80+Bawana_NG!L80+Bawana_RLNG!L80+Bawana_Spot!L80</f>
        <v>24.98</v>
      </c>
      <c r="L80" s="196">
        <f>PPCL_NG!S80+PPCL_Spot!S80+GT_NG!S80+GT_Spot!S80+Bawana_NG!S80+Bawana_RLNG!S80+Bawana_Spot!S80</f>
        <v>24.981461549918041</v>
      </c>
      <c r="M80" s="197">
        <f t="shared" si="9"/>
        <v>-1.4615499180408165E-3</v>
      </c>
      <c r="N80" s="196">
        <f>PPCL_NG!M80+PPCL_Spot!M80+GT_NG!M80+GT_Spot!M80+Bawana_NG!M80+Bawana_RLNG!M80+Bawana_Spot!M80</f>
        <v>80.61</v>
      </c>
      <c r="O80" s="196">
        <f>PPCL_NG!T80+PPCL_Spot!T80+GT_NG!T80+GT_Spot!T80+Bawana_NG!T80+Bawana_RLNG!T80+Bawana_Spot!T80</f>
        <v>80.620391811832803</v>
      </c>
      <c r="P80" s="197">
        <f t="shared" si="10"/>
        <v>-1.039181183280391E-2</v>
      </c>
      <c r="Q80" s="197">
        <f t="shared" si="11"/>
        <v>-3.0000000000046434E-2</v>
      </c>
    </row>
    <row r="81" spans="1:17">
      <c r="A81" s="33" t="s">
        <v>123</v>
      </c>
      <c r="B81" s="196">
        <f>PPCL_NG!I81+PPCL_Spot!I81+GT_NG!I81+GT_Spot!I81+Bawana_NG!I81+Bawana_RLNG!I81+Bawana_Spot!I81</f>
        <v>270.14</v>
      </c>
      <c r="C81" s="196">
        <f>PPCL_NG!P81+PPCL_Spot!P81+GT_NG!P81+GT_Spot!P81+Bawana_NG!P81+Bawana_RLNG!P81+Bawana_Spot!P81</f>
        <v>270.1507926421416</v>
      </c>
      <c r="D81" s="197">
        <f t="shared" si="6"/>
        <v>-1.0792642141609576E-2</v>
      </c>
      <c r="E81" s="196">
        <f>PPCL_NG!J81+PPCL_Spot!J81+GT_NG!J81+GT_Spot!J81+Bawana_NG!J81+Bawana_RLNG!J81+Bawana_Spot!J81</f>
        <v>58</v>
      </c>
      <c r="F81" s="196">
        <f>PPCL_NG!Q81+PPCL_Spot!Q81+GT_NG!Q81+GT_Spot!Q81+Bawana_NG!Q81+Bawana_RLNG!Q81+Bawana_Spot!Q81</f>
        <v>58.007582112196808</v>
      </c>
      <c r="G81" s="197">
        <f t="shared" si="7"/>
        <v>-7.5821121968076E-3</v>
      </c>
      <c r="H81" s="196">
        <f>PPCL_NG!K81+PPCL_Spot!K81+GT_NG!K81+GT_Spot!K81+Bawana_NG!K81+Bawana_RLNG!K81+Bawana_Spot!K81</f>
        <v>5.84</v>
      </c>
      <c r="I81" s="196">
        <f>PPCL_NG!R81+PPCL_Spot!R81+GT_NG!R81+GT_Spot!R81+Bawana_NG!R81+Bawana_RLNG!R81+Bawana_Spot!R81</f>
        <v>5.8397718839107844</v>
      </c>
      <c r="J81" s="197">
        <f t="shared" si="8"/>
        <v>2.2811608921546878E-4</v>
      </c>
      <c r="K81" s="196">
        <f>PPCL_NG!L81+PPCL_Spot!L81+GT_NG!L81+GT_Spot!L81+Bawana_NG!L81+Bawana_RLNG!L81+Bawana_Spot!L81</f>
        <v>24.98</v>
      </c>
      <c r="L81" s="196">
        <f>PPCL_NG!S81+PPCL_Spot!S81+GT_NG!S81+GT_Spot!S81+Bawana_NG!S81+Bawana_RLNG!S81+Bawana_Spot!S81</f>
        <v>24.981461549918041</v>
      </c>
      <c r="M81" s="197">
        <f t="shared" si="9"/>
        <v>-1.4615499180408165E-3</v>
      </c>
      <c r="N81" s="196">
        <f>PPCL_NG!M81+PPCL_Spot!M81+GT_NG!M81+GT_Spot!M81+Bawana_NG!M81+Bawana_RLNG!M81+Bawana_Spot!M81</f>
        <v>80.61</v>
      </c>
      <c r="O81" s="196">
        <f>PPCL_NG!T81+PPCL_Spot!T81+GT_NG!T81+GT_Spot!T81+Bawana_NG!T81+Bawana_RLNG!T81+Bawana_Spot!T81</f>
        <v>80.620391811832803</v>
      </c>
      <c r="P81" s="197">
        <f t="shared" si="10"/>
        <v>-1.039181183280391E-2</v>
      </c>
      <c r="Q81" s="197">
        <f t="shared" si="11"/>
        <v>-3.0000000000046434E-2</v>
      </c>
    </row>
    <row r="82" spans="1:17">
      <c r="A82" s="33" t="s">
        <v>124</v>
      </c>
      <c r="B82" s="196">
        <f>PPCL_NG!I82+PPCL_Spot!I82+GT_NG!I82+GT_Spot!I82+Bawana_NG!I82+Bawana_RLNG!I82+Bawana_Spot!I82</f>
        <v>270.14</v>
      </c>
      <c r="C82" s="196">
        <f>PPCL_NG!P82+PPCL_Spot!P82+GT_NG!P82+GT_Spot!P82+Bawana_NG!P82+Bawana_RLNG!P82+Bawana_Spot!P82</f>
        <v>270.1507926421416</v>
      </c>
      <c r="D82" s="197">
        <f t="shared" si="6"/>
        <v>-1.0792642141609576E-2</v>
      </c>
      <c r="E82" s="196">
        <f>PPCL_NG!J82+PPCL_Spot!J82+GT_NG!J82+GT_Spot!J82+Bawana_NG!J82+Bawana_RLNG!J82+Bawana_Spot!J82</f>
        <v>58</v>
      </c>
      <c r="F82" s="196">
        <f>PPCL_NG!Q82+PPCL_Spot!Q82+GT_NG!Q82+GT_Spot!Q82+Bawana_NG!Q82+Bawana_RLNG!Q82+Bawana_Spot!Q82</f>
        <v>58.007582112196808</v>
      </c>
      <c r="G82" s="197">
        <f t="shared" si="7"/>
        <v>-7.5821121968076E-3</v>
      </c>
      <c r="H82" s="196">
        <f>PPCL_NG!K82+PPCL_Spot!K82+GT_NG!K82+GT_Spot!K82+Bawana_NG!K82+Bawana_RLNG!K82+Bawana_Spot!K82</f>
        <v>5.84</v>
      </c>
      <c r="I82" s="196">
        <f>PPCL_NG!R82+PPCL_Spot!R82+GT_NG!R82+GT_Spot!R82+Bawana_NG!R82+Bawana_RLNG!R82+Bawana_Spot!R82</f>
        <v>5.8397718839107844</v>
      </c>
      <c r="J82" s="197">
        <f t="shared" si="8"/>
        <v>2.2811608921546878E-4</v>
      </c>
      <c r="K82" s="196">
        <f>PPCL_NG!L82+PPCL_Spot!L82+GT_NG!L82+GT_Spot!L82+Bawana_NG!L82+Bawana_RLNG!L82+Bawana_Spot!L82</f>
        <v>24.98</v>
      </c>
      <c r="L82" s="196">
        <f>PPCL_NG!S82+PPCL_Spot!S82+GT_NG!S82+GT_Spot!S82+Bawana_NG!S82+Bawana_RLNG!S82+Bawana_Spot!S82</f>
        <v>24.981461549918041</v>
      </c>
      <c r="M82" s="197">
        <f t="shared" si="9"/>
        <v>-1.4615499180408165E-3</v>
      </c>
      <c r="N82" s="196">
        <f>PPCL_NG!M82+PPCL_Spot!M82+GT_NG!M82+GT_Spot!M82+Bawana_NG!M82+Bawana_RLNG!M82+Bawana_Spot!M82</f>
        <v>80.61</v>
      </c>
      <c r="O82" s="196">
        <f>PPCL_NG!T82+PPCL_Spot!T82+GT_NG!T82+GT_Spot!T82+Bawana_NG!T82+Bawana_RLNG!T82+Bawana_Spot!T82</f>
        <v>80.620391811832803</v>
      </c>
      <c r="P82" s="197">
        <f t="shared" si="10"/>
        <v>-1.039181183280391E-2</v>
      </c>
      <c r="Q82" s="197">
        <f t="shared" si="11"/>
        <v>-3.0000000000046434E-2</v>
      </c>
    </row>
    <row r="83" spans="1:17">
      <c r="A83" s="33" t="s">
        <v>125</v>
      </c>
      <c r="B83" s="196">
        <f>PPCL_NG!I83+PPCL_Spot!I83+GT_NG!I83+GT_Spot!I83+Bawana_NG!I83+Bawana_RLNG!I83+Bawana_Spot!I83</f>
        <v>275.14</v>
      </c>
      <c r="C83" s="196">
        <f>PPCL_NG!P83+PPCL_Spot!P83+GT_NG!P83+GT_Spot!P83+Bawana_NG!P83+Bawana_RLNG!P83+Bawana_Spot!P83</f>
        <v>275.15059733727065</v>
      </c>
      <c r="D83" s="197">
        <f t="shared" si="6"/>
        <v>-1.059733727066714E-2</v>
      </c>
      <c r="E83" s="196">
        <f>PPCL_NG!J83+PPCL_Spot!J83+GT_NG!J83+GT_Spot!J83+Bawana_NG!J83+Bawana_RLNG!J83+Bawana_Spot!J83</f>
        <v>53</v>
      </c>
      <c r="F83" s="196">
        <f>PPCL_NG!Q83+PPCL_Spot!Q83+GT_NG!Q83+GT_Spot!Q83+Bawana_NG!Q83+Bawana_RLNG!Q83+Bawana_Spot!Q83</f>
        <v>53.007777417067715</v>
      </c>
      <c r="G83" s="197">
        <f t="shared" si="7"/>
        <v>-7.7774170677145094E-3</v>
      </c>
      <c r="H83" s="196">
        <f>PPCL_NG!K83+PPCL_Spot!K83+GT_NG!K83+GT_Spot!K83+Bawana_NG!K83+Bawana_RLNG!K83+Bawana_Spot!K83</f>
        <v>5.84</v>
      </c>
      <c r="I83" s="196">
        <f>PPCL_NG!R83+PPCL_Spot!R83+GT_NG!R83+GT_Spot!R83+Bawana_NG!R83+Bawana_RLNG!R83+Bawana_Spot!R83</f>
        <v>5.8397718839107844</v>
      </c>
      <c r="J83" s="197">
        <f t="shared" si="8"/>
        <v>2.2811608921546878E-4</v>
      </c>
      <c r="K83" s="196">
        <f>PPCL_NG!L83+PPCL_Spot!L83+GT_NG!L83+GT_Spot!L83+Bawana_NG!L83+Bawana_RLNG!L83+Bawana_Spot!L83</f>
        <v>24.98</v>
      </c>
      <c r="L83" s="196">
        <f>PPCL_NG!S83+PPCL_Spot!S83+GT_NG!S83+GT_Spot!S83+Bawana_NG!S83+Bawana_RLNG!S83+Bawana_Spot!S83</f>
        <v>24.981461549918041</v>
      </c>
      <c r="M83" s="197">
        <f t="shared" si="9"/>
        <v>-1.4615499180408165E-3</v>
      </c>
      <c r="N83" s="196">
        <f>PPCL_NG!M83+PPCL_Spot!M83+GT_NG!M83+GT_Spot!M83+Bawana_NG!M83+Bawana_RLNG!M83+Bawana_Spot!M83</f>
        <v>80.61</v>
      </c>
      <c r="O83" s="196">
        <f>PPCL_NG!T83+PPCL_Spot!T83+GT_NG!T83+GT_Spot!T83+Bawana_NG!T83+Bawana_RLNG!T83+Bawana_Spot!T83</f>
        <v>80.620391811832803</v>
      </c>
      <c r="P83" s="197">
        <f t="shared" si="10"/>
        <v>-1.039181183280391E-2</v>
      </c>
      <c r="Q83" s="197">
        <f t="shared" si="11"/>
        <v>-3.0000000000010907E-2</v>
      </c>
    </row>
    <row r="84" spans="1:17">
      <c r="A84" s="33" t="s">
        <v>126</v>
      </c>
      <c r="B84" s="196">
        <f>PPCL_NG!I84+PPCL_Spot!I84+GT_NG!I84+GT_Spot!I84+Bawana_NG!I84+Bawana_RLNG!I84+Bawana_Spot!I84</f>
        <v>275.14</v>
      </c>
      <c r="C84" s="196">
        <f>PPCL_NG!P84+PPCL_Spot!P84+GT_NG!P84+GT_Spot!P84+Bawana_NG!P84+Bawana_RLNG!P84+Bawana_Spot!P84</f>
        <v>275.15059733727065</v>
      </c>
      <c r="D84" s="197">
        <f t="shared" si="6"/>
        <v>-1.059733727066714E-2</v>
      </c>
      <c r="E84" s="196">
        <f>PPCL_NG!J84+PPCL_Spot!J84+GT_NG!J84+GT_Spot!J84+Bawana_NG!J84+Bawana_RLNG!J84+Bawana_Spot!J84</f>
        <v>53</v>
      </c>
      <c r="F84" s="196">
        <f>PPCL_NG!Q84+PPCL_Spot!Q84+GT_NG!Q84+GT_Spot!Q84+Bawana_NG!Q84+Bawana_RLNG!Q84+Bawana_Spot!Q84</f>
        <v>53.007777417067715</v>
      </c>
      <c r="G84" s="197">
        <f t="shared" si="7"/>
        <v>-7.7774170677145094E-3</v>
      </c>
      <c r="H84" s="196">
        <f>PPCL_NG!K84+PPCL_Spot!K84+GT_NG!K84+GT_Spot!K84+Bawana_NG!K84+Bawana_RLNG!K84+Bawana_Spot!K84</f>
        <v>5.84</v>
      </c>
      <c r="I84" s="196">
        <f>PPCL_NG!R84+PPCL_Spot!R84+GT_NG!R84+GT_Spot!R84+Bawana_NG!R84+Bawana_RLNG!R84+Bawana_Spot!R84</f>
        <v>5.8397718839107844</v>
      </c>
      <c r="J84" s="197">
        <f t="shared" si="8"/>
        <v>2.2811608921546878E-4</v>
      </c>
      <c r="K84" s="196">
        <f>PPCL_NG!L84+PPCL_Spot!L84+GT_NG!L84+GT_Spot!L84+Bawana_NG!L84+Bawana_RLNG!L84+Bawana_Spot!L84</f>
        <v>24.98</v>
      </c>
      <c r="L84" s="196">
        <f>PPCL_NG!S84+PPCL_Spot!S84+GT_NG!S84+GT_Spot!S84+Bawana_NG!S84+Bawana_RLNG!S84+Bawana_Spot!S84</f>
        <v>24.981461549918041</v>
      </c>
      <c r="M84" s="197">
        <f t="shared" si="9"/>
        <v>-1.4615499180408165E-3</v>
      </c>
      <c r="N84" s="196">
        <f>PPCL_NG!M84+PPCL_Spot!M84+GT_NG!M84+GT_Spot!M84+Bawana_NG!M84+Bawana_RLNG!M84+Bawana_Spot!M84</f>
        <v>80.61</v>
      </c>
      <c r="O84" s="196">
        <f>PPCL_NG!T84+PPCL_Spot!T84+GT_NG!T84+GT_Spot!T84+Bawana_NG!T84+Bawana_RLNG!T84+Bawana_Spot!T84</f>
        <v>80.620391811832803</v>
      </c>
      <c r="P84" s="197">
        <f t="shared" si="10"/>
        <v>-1.039181183280391E-2</v>
      </c>
      <c r="Q84" s="197">
        <f t="shared" si="11"/>
        <v>-3.0000000000010907E-2</v>
      </c>
    </row>
    <row r="85" spans="1:17">
      <c r="A85" s="33" t="s">
        <v>127</v>
      </c>
      <c r="B85" s="196">
        <f>PPCL_NG!I85+PPCL_Spot!I85+GT_NG!I85+GT_Spot!I85+Bawana_NG!I85+Bawana_RLNG!I85+Bawana_Spot!I85</f>
        <v>277.14</v>
      </c>
      <c r="C85" s="196">
        <f>PPCL_NG!P85+PPCL_Spot!P85+GT_NG!P85+GT_Spot!P85+Bawana_NG!P85+Bawana_RLNG!P85+Bawana_Spot!P85</f>
        <v>277.15200374668996</v>
      </c>
      <c r="D85" s="197">
        <f t="shared" si="6"/>
        <v>-1.2003746689970285E-2</v>
      </c>
      <c r="E85" s="196">
        <f>PPCL_NG!J85+PPCL_Spot!J85+GT_NG!J85+GT_Spot!J85+Bawana_NG!J85+Bawana_RLNG!J85+Bawana_Spot!J85</f>
        <v>53</v>
      </c>
      <c r="F85" s="196">
        <f>PPCL_NG!Q85+PPCL_Spot!Q85+GT_NG!Q85+GT_Spot!Q85+Bawana_NG!Q85+Bawana_RLNG!Q85+Bawana_Spot!Q85</f>
        <v>53.007241131302479</v>
      </c>
      <c r="G85" s="197">
        <f t="shared" si="7"/>
        <v>-7.2411313024787205E-3</v>
      </c>
      <c r="H85" s="196">
        <f>PPCL_NG!K85+PPCL_Spot!K85+GT_NG!K85+GT_Spot!K85+Bawana_NG!K85+Bawana_RLNG!K85+Bawana_Spot!K85</f>
        <v>5.84</v>
      </c>
      <c r="I85" s="196">
        <f>PPCL_NG!R85+PPCL_Spot!R85+GT_NG!R85+GT_Spot!R85+Bawana_NG!R85+Bawana_RLNG!R85+Bawana_Spot!R85</f>
        <v>5.8397718839107844</v>
      </c>
      <c r="J85" s="197">
        <f t="shared" si="8"/>
        <v>2.2811608921546878E-4</v>
      </c>
      <c r="K85" s="196">
        <f>PPCL_NG!L85+PPCL_Spot!L85+GT_NG!L85+GT_Spot!L85+Bawana_NG!L85+Bawana_RLNG!L85+Bawana_Spot!L85</f>
        <v>24.98</v>
      </c>
      <c r="L85" s="196">
        <f>PPCL_NG!S85+PPCL_Spot!S85+GT_NG!S85+GT_Spot!S85+Bawana_NG!S85+Bawana_RLNG!S85+Bawana_Spot!S85</f>
        <v>24.981328819191145</v>
      </c>
      <c r="M85" s="197">
        <f t="shared" si="9"/>
        <v>-1.3288191911442482E-3</v>
      </c>
      <c r="N85" s="196">
        <f>PPCL_NG!M85+PPCL_Spot!M85+GT_NG!M85+GT_Spot!M85+Bawana_NG!M85+Bawana_RLNG!M85+Bawana_Spot!M85</f>
        <v>80.61</v>
      </c>
      <c r="O85" s="196">
        <f>PPCL_NG!T85+PPCL_Spot!T85+GT_NG!T85+GT_Spot!T85+Bawana_NG!T85+Bawana_RLNG!T85+Bawana_Spot!T85</f>
        <v>80.619654418905611</v>
      </c>
      <c r="P85" s="197">
        <f t="shared" si="10"/>
        <v>-9.6544189056118057E-3</v>
      </c>
      <c r="Q85" s="197">
        <f t="shared" si="11"/>
        <v>-2.9999999999989591E-2</v>
      </c>
    </row>
    <row r="86" spans="1:17">
      <c r="A86" s="33" t="s">
        <v>128</v>
      </c>
      <c r="B86" s="196">
        <f>PPCL_NG!I86+PPCL_Spot!I86+GT_NG!I86+GT_Spot!I86+Bawana_NG!I86+Bawana_RLNG!I86+Bawana_Spot!I86</f>
        <v>277.14</v>
      </c>
      <c r="C86" s="196">
        <f>PPCL_NG!P86+PPCL_Spot!P86+GT_NG!P86+GT_Spot!P86+Bawana_NG!P86+Bawana_RLNG!P86+Bawana_Spot!P86</f>
        <v>277.15200374668996</v>
      </c>
      <c r="D86" s="197">
        <f t="shared" si="6"/>
        <v>-1.2003746689970285E-2</v>
      </c>
      <c r="E86" s="196">
        <f>PPCL_NG!J86+PPCL_Spot!J86+GT_NG!J86+GT_Spot!J86+Bawana_NG!J86+Bawana_RLNG!J86+Bawana_Spot!J86</f>
        <v>53</v>
      </c>
      <c r="F86" s="196">
        <f>PPCL_NG!Q86+PPCL_Spot!Q86+GT_NG!Q86+GT_Spot!Q86+Bawana_NG!Q86+Bawana_RLNG!Q86+Bawana_Spot!Q86</f>
        <v>53.007241131302479</v>
      </c>
      <c r="G86" s="197">
        <f t="shared" si="7"/>
        <v>-7.2411313024787205E-3</v>
      </c>
      <c r="H86" s="196">
        <f>PPCL_NG!K86+PPCL_Spot!K86+GT_NG!K86+GT_Spot!K86+Bawana_NG!K86+Bawana_RLNG!K86+Bawana_Spot!K86</f>
        <v>5.84</v>
      </c>
      <c r="I86" s="196">
        <f>PPCL_NG!R86+PPCL_Spot!R86+GT_NG!R86+GT_Spot!R86+Bawana_NG!R86+Bawana_RLNG!R86+Bawana_Spot!R86</f>
        <v>5.8397718839107844</v>
      </c>
      <c r="J86" s="197">
        <f t="shared" si="8"/>
        <v>2.2811608921546878E-4</v>
      </c>
      <c r="K86" s="196">
        <f>PPCL_NG!L86+PPCL_Spot!L86+GT_NG!L86+GT_Spot!L86+Bawana_NG!L86+Bawana_RLNG!L86+Bawana_Spot!L86</f>
        <v>24.98</v>
      </c>
      <c r="L86" s="196">
        <f>PPCL_NG!S86+PPCL_Spot!S86+GT_NG!S86+GT_Spot!S86+Bawana_NG!S86+Bawana_RLNG!S86+Bawana_Spot!S86</f>
        <v>24.981328819191145</v>
      </c>
      <c r="M86" s="197">
        <f t="shared" si="9"/>
        <v>-1.3288191911442482E-3</v>
      </c>
      <c r="N86" s="196">
        <f>PPCL_NG!M86+PPCL_Spot!M86+GT_NG!M86+GT_Spot!M86+Bawana_NG!M86+Bawana_RLNG!M86+Bawana_Spot!M86</f>
        <v>80.61</v>
      </c>
      <c r="O86" s="196">
        <f>PPCL_NG!T86+PPCL_Spot!T86+GT_NG!T86+GT_Spot!T86+Bawana_NG!T86+Bawana_RLNG!T86+Bawana_Spot!T86</f>
        <v>80.619654418905611</v>
      </c>
      <c r="P86" s="197">
        <f t="shared" si="10"/>
        <v>-9.6544189056118057E-3</v>
      </c>
      <c r="Q86" s="197">
        <f t="shared" si="11"/>
        <v>-2.9999999999989591E-2</v>
      </c>
    </row>
    <row r="87" spans="1:17">
      <c r="A87" s="33" t="s">
        <v>129</v>
      </c>
      <c r="B87" s="196">
        <f>PPCL_NG!I87+PPCL_Spot!I87+GT_NG!I87+GT_Spot!I87+Bawana_NG!I87+Bawana_RLNG!I87+Bawana_Spot!I87</f>
        <v>299.19000000000005</v>
      </c>
      <c r="C87" s="196">
        <f>PPCL_NG!P87+PPCL_Spot!P87+GT_NG!P87+GT_Spot!P87+Bawana_NG!P87+Bawana_RLNG!P87+Bawana_Spot!P87</f>
        <v>299.20640044994377</v>
      </c>
      <c r="D87" s="197">
        <f t="shared" si="6"/>
        <v>-1.6400449943716922E-2</v>
      </c>
      <c r="E87" s="196">
        <f>PPCL_NG!J87+PPCL_Spot!J87+GT_NG!J87+GT_Spot!J87+Bawana_NG!J87+Bawana_RLNG!J87+Bawana_Spot!J87</f>
        <v>53.06</v>
      </c>
      <c r="F87" s="196">
        <f>PPCL_NG!Q87+PPCL_Spot!Q87+GT_NG!Q87+GT_Spot!Q87+Bawana_NG!Q87+Bawana_RLNG!Q87+Bawana_Spot!Q87</f>
        <v>53.068998875140608</v>
      </c>
      <c r="G87" s="197">
        <f t="shared" si="7"/>
        <v>-8.998875140605378E-3</v>
      </c>
      <c r="H87" s="196">
        <f>PPCL_NG!K87+PPCL_Spot!K87+GT_NG!K87+GT_Spot!K87+Bawana_NG!K87+Bawana_RLNG!K87+Bawana_Spot!K87</f>
        <v>5.84</v>
      </c>
      <c r="I87" s="196">
        <f>PPCL_NG!R87+PPCL_Spot!R87+GT_NG!R87+GT_Spot!R87+Bawana_NG!R87+Bawana_RLNG!R87+Bawana_Spot!R87</f>
        <v>5.84</v>
      </c>
      <c r="J87" s="197">
        <f t="shared" si="8"/>
        <v>0</v>
      </c>
      <c r="K87" s="196">
        <f>PPCL_NG!L87+PPCL_Spot!L87+GT_NG!L87+GT_Spot!L87+Bawana_NG!L87+Bawana_RLNG!L87+Bawana_Spot!L87</f>
        <v>24.98</v>
      </c>
      <c r="L87" s="196">
        <f>PPCL_NG!S87+PPCL_Spot!S87+GT_NG!S87+GT_Spot!S87+Bawana_NG!S87+Bawana_RLNG!S87+Bawana_Spot!S87</f>
        <v>24.982227221597299</v>
      </c>
      <c r="M87" s="197">
        <f t="shared" si="9"/>
        <v>-2.2272215972982679E-3</v>
      </c>
      <c r="N87" s="196">
        <f>PPCL_NG!M87+PPCL_Spot!M87+GT_NG!M87+GT_Spot!M87+Bawana_NG!M87+Bawana_RLNG!M87+Bawana_Spot!M87</f>
        <v>65.460000000000008</v>
      </c>
      <c r="O87" s="196">
        <f>PPCL_NG!T87+PPCL_Spot!T87+GT_NG!T87+GT_Spot!T87+Bawana_NG!T87+Bawana_RLNG!T87+Bawana_Spot!T87</f>
        <v>65.47237345331834</v>
      </c>
      <c r="P87" s="197">
        <f t="shared" si="10"/>
        <v>-1.2373453318332395E-2</v>
      </c>
      <c r="Q87" s="197">
        <f t="shared" si="11"/>
        <v>-3.9999999999952962E-2</v>
      </c>
    </row>
    <row r="88" spans="1:17">
      <c r="A88" s="33" t="s">
        <v>130</v>
      </c>
      <c r="B88" s="196">
        <f>PPCL_NG!I88+PPCL_Spot!I88+GT_NG!I88+GT_Spot!I88+Bawana_NG!I88+Bawana_RLNG!I88+Bawana_Spot!I88</f>
        <v>299.19000000000005</v>
      </c>
      <c r="C88" s="196">
        <f>PPCL_NG!P88+PPCL_Spot!P88+GT_NG!P88+GT_Spot!P88+Bawana_NG!P88+Bawana_RLNG!P88+Bawana_Spot!P88</f>
        <v>299.20640044994377</v>
      </c>
      <c r="D88" s="197">
        <f t="shared" si="6"/>
        <v>-1.6400449943716922E-2</v>
      </c>
      <c r="E88" s="196">
        <f>PPCL_NG!J88+PPCL_Spot!J88+GT_NG!J88+GT_Spot!J88+Bawana_NG!J88+Bawana_RLNG!J88+Bawana_Spot!J88</f>
        <v>53.06</v>
      </c>
      <c r="F88" s="196">
        <f>PPCL_NG!Q88+PPCL_Spot!Q88+GT_NG!Q88+GT_Spot!Q88+Bawana_NG!Q88+Bawana_RLNG!Q88+Bawana_Spot!Q88</f>
        <v>53.068998875140608</v>
      </c>
      <c r="G88" s="197">
        <f t="shared" si="7"/>
        <v>-8.998875140605378E-3</v>
      </c>
      <c r="H88" s="196">
        <f>PPCL_NG!K88+PPCL_Spot!K88+GT_NG!K88+GT_Spot!K88+Bawana_NG!K88+Bawana_RLNG!K88+Bawana_Spot!K88</f>
        <v>5.84</v>
      </c>
      <c r="I88" s="196">
        <f>PPCL_NG!R88+PPCL_Spot!R88+GT_NG!R88+GT_Spot!R88+Bawana_NG!R88+Bawana_RLNG!R88+Bawana_Spot!R88</f>
        <v>5.84</v>
      </c>
      <c r="J88" s="197">
        <f t="shared" si="8"/>
        <v>0</v>
      </c>
      <c r="K88" s="196">
        <f>PPCL_NG!L88+PPCL_Spot!L88+GT_NG!L88+GT_Spot!L88+Bawana_NG!L88+Bawana_RLNG!L88+Bawana_Spot!L88</f>
        <v>24.98</v>
      </c>
      <c r="L88" s="196">
        <f>PPCL_NG!S88+PPCL_Spot!S88+GT_NG!S88+GT_Spot!S88+Bawana_NG!S88+Bawana_RLNG!S88+Bawana_Spot!S88</f>
        <v>24.982227221597299</v>
      </c>
      <c r="M88" s="197">
        <f t="shared" si="9"/>
        <v>-2.2272215972982679E-3</v>
      </c>
      <c r="N88" s="196">
        <f>PPCL_NG!M88+PPCL_Spot!M88+GT_NG!M88+GT_Spot!M88+Bawana_NG!M88+Bawana_RLNG!M88+Bawana_Spot!M88</f>
        <v>65.460000000000008</v>
      </c>
      <c r="O88" s="196">
        <f>PPCL_NG!T88+PPCL_Spot!T88+GT_NG!T88+GT_Spot!T88+Bawana_NG!T88+Bawana_RLNG!T88+Bawana_Spot!T88</f>
        <v>65.47237345331834</v>
      </c>
      <c r="P88" s="197">
        <f t="shared" si="10"/>
        <v>-1.2373453318332395E-2</v>
      </c>
      <c r="Q88" s="197">
        <f t="shared" si="11"/>
        <v>-3.9999999999952962E-2</v>
      </c>
    </row>
    <row r="89" spans="1:17">
      <c r="A89" s="33" t="s">
        <v>131</v>
      </c>
      <c r="B89" s="196">
        <f>PPCL_NG!I89+PPCL_Spot!I89+GT_NG!I89+GT_Spot!I89+Bawana_NG!I89+Bawana_RLNG!I89+Bawana_Spot!I89</f>
        <v>299.19000000000005</v>
      </c>
      <c r="C89" s="196">
        <f>PPCL_NG!P89+PPCL_Spot!P89+GT_NG!P89+GT_Spot!P89+Bawana_NG!P89+Bawana_RLNG!P89+Bawana_Spot!P89</f>
        <v>299.20640044994377</v>
      </c>
      <c r="D89" s="197">
        <f t="shared" si="6"/>
        <v>-1.6400449943716922E-2</v>
      </c>
      <c r="E89" s="196">
        <f>PPCL_NG!J89+PPCL_Spot!J89+GT_NG!J89+GT_Spot!J89+Bawana_NG!J89+Bawana_RLNG!J89+Bawana_Spot!J89</f>
        <v>53.06</v>
      </c>
      <c r="F89" s="196">
        <f>PPCL_NG!Q89+PPCL_Spot!Q89+GT_NG!Q89+GT_Spot!Q89+Bawana_NG!Q89+Bawana_RLNG!Q89+Bawana_Spot!Q89</f>
        <v>53.068998875140608</v>
      </c>
      <c r="G89" s="197">
        <f t="shared" si="7"/>
        <v>-8.998875140605378E-3</v>
      </c>
      <c r="H89" s="196">
        <f>PPCL_NG!K89+PPCL_Spot!K89+GT_NG!K89+GT_Spot!K89+Bawana_NG!K89+Bawana_RLNG!K89+Bawana_Spot!K89</f>
        <v>5.84</v>
      </c>
      <c r="I89" s="196">
        <f>PPCL_NG!R89+PPCL_Spot!R89+GT_NG!R89+GT_Spot!R89+Bawana_NG!R89+Bawana_RLNG!R89+Bawana_Spot!R89</f>
        <v>5.84</v>
      </c>
      <c r="J89" s="197">
        <f t="shared" si="8"/>
        <v>0</v>
      </c>
      <c r="K89" s="196">
        <f>PPCL_NG!L89+PPCL_Spot!L89+GT_NG!L89+GT_Spot!L89+Bawana_NG!L89+Bawana_RLNG!L89+Bawana_Spot!L89</f>
        <v>24.98</v>
      </c>
      <c r="L89" s="196">
        <f>PPCL_NG!S89+PPCL_Spot!S89+GT_NG!S89+GT_Spot!S89+Bawana_NG!S89+Bawana_RLNG!S89+Bawana_Spot!S89</f>
        <v>24.982227221597299</v>
      </c>
      <c r="M89" s="197">
        <f t="shared" si="9"/>
        <v>-2.2272215972982679E-3</v>
      </c>
      <c r="N89" s="196">
        <f>PPCL_NG!M89+PPCL_Spot!M89+GT_NG!M89+GT_Spot!M89+Bawana_NG!M89+Bawana_RLNG!M89+Bawana_Spot!M89</f>
        <v>65.460000000000008</v>
      </c>
      <c r="O89" s="196">
        <f>PPCL_NG!T89+PPCL_Spot!T89+GT_NG!T89+GT_Spot!T89+Bawana_NG!T89+Bawana_RLNG!T89+Bawana_Spot!T89</f>
        <v>65.47237345331834</v>
      </c>
      <c r="P89" s="197">
        <f t="shared" si="10"/>
        <v>-1.2373453318332395E-2</v>
      </c>
      <c r="Q89" s="197">
        <f t="shared" si="11"/>
        <v>-3.9999999999952962E-2</v>
      </c>
    </row>
    <row r="90" spans="1:17">
      <c r="A90" s="33" t="s">
        <v>132</v>
      </c>
      <c r="B90" s="196">
        <f>PPCL_NG!I90+PPCL_Spot!I90+GT_NG!I90+GT_Spot!I90+Bawana_NG!I90+Bawana_RLNG!I90+Bawana_Spot!I90</f>
        <v>299.19000000000005</v>
      </c>
      <c r="C90" s="196">
        <f>PPCL_NG!P90+PPCL_Spot!P90+GT_NG!P90+GT_Spot!P90+Bawana_NG!P90+Bawana_RLNG!P90+Bawana_Spot!P90</f>
        <v>299.20640044994377</v>
      </c>
      <c r="D90" s="197">
        <f t="shared" si="6"/>
        <v>-1.6400449943716922E-2</v>
      </c>
      <c r="E90" s="196">
        <f>PPCL_NG!J90+PPCL_Spot!J90+GT_NG!J90+GT_Spot!J90+Bawana_NG!J90+Bawana_RLNG!J90+Bawana_Spot!J90</f>
        <v>53.06</v>
      </c>
      <c r="F90" s="196">
        <f>PPCL_NG!Q90+PPCL_Spot!Q90+GT_NG!Q90+GT_Spot!Q90+Bawana_NG!Q90+Bawana_RLNG!Q90+Bawana_Spot!Q90</f>
        <v>53.068998875140608</v>
      </c>
      <c r="G90" s="197">
        <f t="shared" si="7"/>
        <v>-8.998875140605378E-3</v>
      </c>
      <c r="H90" s="196">
        <f>PPCL_NG!K90+PPCL_Spot!K90+GT_NG!K90+GT_Spot!K90+Bawana_NG!K90+Bawana_RLNG!K90+Bawana_Spot!K90</f>
        <v>5.84</v>
      </c>
      <c r="I90" s="196">
        <f>PPCL_NG!R90+PPCL_Spot!R90+GT_NG!R90+GT_Spot!R90+Bawana_NG!R90+Bawana_RLNG!R90+Bawana_Spot!R90</f>
        <v>5.84</v>
      </c>
      <c r="J90" s="197">
        <f t="shared" si="8"/>
        <v>0</v>
      </c>
      <c r="K90" s="196">
        <f>PPCL_NG!L90+PPCL_Spot!L90+GT_NG!L90+GT_Spot!L90+Bawana_NG!L90+Bawana_RLNG!L90+Bawana_Spot!L90</f>
        <v>24.98</v>
      </c>
      <c r="L90" s="196">
        <f>PPCL_NG!S90+PPCL_Spot!S90+GT_NG!S90+GT_Spot!S90+Bawana_NG!S90+Bawana_RLNG!S90+Bawana_Spot!S90</f>
        <v>24.982227221597299</v>
      </c>
      <c r="M90" s="197">
        <f t="shared" si="9"/>
        <v>-2.2272215972982679E-3</v>
      </c>
      <c r="N90" s="196">
        <f>PPCL_NG!M90+PPCL_Spot!M90+GT_NG!M90+GT_Spot!M90+Bawana_NG!M90+Bawana_RLNG!M90+Bawana_Spot!M90</f>
        <v>65.460000000000008</v>
      </c>
      <c r="O90" s="196">
        <f>PPCL_NG!T90+PPCL_Spot!T90+GT_NG!T90+GT_Spot!T90+Bawana_NG!T90+Bawana_RLNG!T90+Bawana_Spot!T90</f>
        <v>65.47237345331834</v>
      </c>
      <c r="P90" s="197">
        <f t="shared" si="10"/>
        <v>-1.2373453318332395E-2</v>
      </c>
      <c r="Q90" s="197">
        <f t="shared" si="11"/>
        <v>-3.9999999999952962E-2</v>
      </c>
    </row>
    <row r="91" spans="1:17">
      <c r="A91" s="33" t="s">
        <v>133</v>
      </c>
      <c r="B91" s="196">
        <f>PPCL_NG!I91+PPCL_Spot!I91+GT_NG!I91+GT_Spot!I91+Bawana_NG!I91+Bawana_RLNG!I91+Bawana_Spot!I91</f>
        <v>299.19000000000005</v>
      </c>
      <c r="C91" s="196">
        <f>PPCL_NG!P91+PPCL_Spot!P91+GT_NG!P91+GT_Spot!P91+Bawana_NG!P91+Bawana_RLNG!P91+Bawana_Spot!P91</f>
        <v>299.20640044994377</v>
      </c>
      <c r="D91" s="197">
        <f t="shared" si="6"/>
        <v>-1.6400449943716922E-2</v>
      </c>
      <c r="E91" s="196">
        <f>PPCL_NG!J91+PPCL_Spot!J91+GT_NG!J91+GT_Spot!J91+Bawana_NG!J91+Bawana_RLNG!J91+Bawana_Spot!J91</f>
        <v>53.06</v>
      </c>
      <c r="F91" s="196">
        <f>PPCL_NG!Q91+PPCL_Spot!Q91+GT_NG!Q91+GT_Spot!Q91+Bawana_NG!Q91+Bawana_RLNG!Q91+Bawana_Spot!Q91</f>
        <v>53.068998875140608</v>
      </c>
      <c r="G91" s="197">
        <f t="shared" si="7"/>
        <v>-8.998875140605378E-3</v>
      </c>
      <c r="H91" s="196">
        <f>PPCL_NG!K91+PPCL_Spot!K91+GT_NG!K91+GT_Spot!K91+Bawana_NG!K91+Bawana_RLNG!K91+Bawana_Spot!K91</f>
        <v>5.84</v>
      </c>
      <c r="I91" s="196">
        <f>PPCL_NG!R91+PPCL_Spot!R91+GT_NG!R91+GT_Spot!R91+Bawana_NG!R91+Bawana_RLNG!R91+Bawana_Spot!R91</f>
        <v>5.84</v>
      </c>
      <c r="J91" s="197">
        <f t="shared" si="8"/>
        <v>0</v>
      </c>
      <c r="K91" s="196">
        <f>PPCL_NG!L91+PPCL_Spot!L91+GT_NG!L91+GT_Spot!L91+Bawana_NG!L91+Bawana_RLNG!L91+Bawana_Spot!L91</f>
        <v>24.98</v>
      </c>
      <c r="L91" s="196">
        <f>PPCL_NG!S91+PPCL_Spot!S91+GT_NG!S91+GT_Spot!S91+Bawana_NG!S91+Bawana_RLNG!S91+Bawana_Spot!S91</f>
        <v>24.982227221597299</v>
      </c>
      <c r="M91" s="197">
        <f t="shared" si="9"/>
        <v>-2.2272215972982679E-3</v>
      </c>
      <c r="N91" s="196">
        <f>PPCL_NG!M91+PPCL_Spot!M91+GT_NG!M91+GT_Spot!M91+Bawana_NG!M91+Bawana_RLNG!M91+Bawana_Spot!M91</f>
        <v>65.460000000000008</v>
      </c>
      <c r="O91" s="196">
        <f>PPCL_NG!T91+PPCL_Spot!T91+GT_NG!T91+GT_Spot!T91+Bawana_NG!T91+Bawana_RLNG!T91+Bawana_Spot!T91</f>
        <v>65.47237345331834</v>
      </c>
      <c r="P91" s="197">
        <f t="shared" si="10"/>
        <v>-1.2373453318332395E-2</v>
      </c>
      <c r="Q91" s="197">
        <f t="shared" si="11"/>
        <v>-3.9999999999952962E-2</v>
      </c>
    </row>
    <row r="92" spans="1:17">
      <c r="A92" s="33" t="s">
        <v>134</v>
      </c>
      <c r="B92" s="196">
        <f>PPCL_NG!I92+PPCL_Spot!I92+GT_NG!I92+GT_Spot!I92+Bawana_NG!I92+Bawana_RLNG!I92+Bawana_Spot!I92</f>
        <v>299.19000000000005</v>
      </c>
      <c r="C92" s="196">
        <f>PPCL_NG!P92+PPCL_Spot!P92+GT_NG!P92+GT_Spot!P92+Bawana_NG!P92+Bawana_RLNG!P92+Bawana_Spot!P92</f>
        <v>299.20640044994377</v>
      </c>
      <c r="D92" s="197">
        <f t="shared" si="6"/>
        <v>-1.6400449943716922E-2</v>
      </c>
      <c r="E92" s="196">
        <f>PPCL_NG!J92+PPCL_Spot!J92+GT_NG!J92+GT_Spot!J92+Bawana_NG!J92+Bawana_RLNG!J92+Bawana_Spot!J92</f>
        <v>53.06</v>
      </c>
      <c r="F92" s="196">
        <f>PPCL_NG!Q92+PPCL_Spot!Q92+GT_NG!Q92+GT_Spot!Q92+Bawana_NG!Q92+Bawana_RLNG!Q92+Bawana_Spot!Q92</f>
        <v>53.068998875140608</v>
      </c>
      <c r="G92" s="197">
        <f t="shared" si="7"/>
        <v>-8.998875140605378E-3</v>
      </c>
      <c r="H92" s="196">
        <f>PPCL_NG!K92+PPCL_Spot!K92+GT_NG!K92+GT_Spot!K92+Bawana_NG!K92+Bawana_RLNG!K92+Bawana_Spot!K92</f>
        <v>5.84</v>
      </c>
      <c r="I92" s="196">
        <f>PPCL_NG!R92+PPCL_Spot!R92+GT_NG!R92+GT_Spot!R92+Bawana_NG!R92+Bawana_RLNG!R92+Bawana_Spot!R92</f>
        <v>5.84</v>
      </c>
      <c r="J92" s="197">
        <f t="shared" si="8"/>
        <v>0</v>
      </c>
      <c r="K92" s="196">
        <f>PPCL_NG!L92+PPCL_Spot!L92+GT_NG!L92+GT_Spot!L92+Bawana_NG!L92+Bawana_RLNG!L92+Bawana_Spot!L92</f>
        <v>24.98</v>
      </c>
      <c r="L92" s="196">
        <f>PPCL_NG!S92+PPCL_Spot!S92+GT_NG!S92+GT_Spot!S92+Bawana_NG!S92+Bawana_RLNG!S92+Bawana_Spot!S92</f>
        <v>24.982227221597299</v>
      </c>
      <c r="M92" s="197">
        <f t="shared" si="9"/>
        <v>-2.2272215972982679E-3</v>
      </c>
      <c r="N92" s="196">
        <f>PPCL_NG!M92+PPCL_Spot!M92+GT_NG!M92+GT_Spot!M92+Bawana_NG!M92+Bawana_RLNG!M92+Bawana_Spot!M92</f>
        <v>65.460000000000008</v>
      </c>
      <c r="O92" s="196">
        <f>PPCL_NG!T92+PPCL_Spot!T92+GT_NG!T92+GT_Spot!T92+Bawana_NG!T92+Bawana_RLNG!T92+Bawana_Spot!T92</f>
        <v>65.47237345331834</v>
      </c>
      <c r="P92" s="197">
        <f t="shared" si="10"/>
        <v>-1.2373453318332395E-2</v>
      </c>
      <c r="Q92" s="197">
        <f t="shared" si="11"/>
        <v>-3.9999999999952962E-2</v>
      </c>
    </row>
    <row r="93" spans="1:17">
      <c r="A93" s="33" t="s">
        <v>135</v>
      </c>
      <c r="B93" s="196">
        <f>PPCL_NG!I93+PPCL_Spot!I93+GT_NG!I93+GT_Spot!I93+Bawana_NG!I93+Bawana_RLNG!I93+Bawana_Spot!I93</f>
        <v>299.19000000000005</v>
      </c>
      <c r="C93" s="196">
        <f>PPCL_NG!P93+PPCL_Spot!P93+GT_NG!P93+GT_Spot!P93+Bawana_NG!P93+Bawana_RLNG!P93+Bawana_Spot!P93</f>
        <v>299.20640044994377</v>
      </c>
      <c r="D93" s="197">
        <f t="shared" si="6"/>
        <v>-1.6400449943716922E-2</v>
      </c>
      <c r="E93" s="196">
        <f>PPCL_NG!J93+PPCL_Spot!J93+GT_NG!J93+GT_Spot!J93+Bawana_NG!J93+Bawana_RLNG!J93+Bawana_Spot!J93</f>
        <v>53.06</v>
      </c>
      <c r="F93" s="196">
        <f>PPCL_NG!Q93+PPCL_Spot!Q93+GT_NG!Q93+GT_Spot!Q93+Bawana_NG!Q93+Bawana_RLNG!Q93+Bawana_Spot!Q93</f>
        <v>53.068998875140608</v>
      </c>
      <c r="G93" s="197">
        <f t="shared" si="7"/>
        <v>-8.998875140605378E-3</v>
      </c>
      <c r="H93" s="196">
        <f>PPCL_NG!K93+PPCL_Spot!K93+GT_NG!K93+GT_Spot!K93+Bawana_NG!K93+Bawana_RLNG!K93+Bawana_Spot!K93</f>
        <v>5.84</v>
      </c>
      <c r="I93" s="196">
        <f>PPCL_NG!R93+PPCL_Spot!R93+GT_NG!R93+GT_Spot!R93+Bawana_NG!R93+Bawana_RLNG!R93+Bawana_Spot!R93</f>
        <v>5.84</v>
      </c>
      <c r="J93" s="197">
        <f t="shared" si="8"/>
        <v>0</v>
      </c>
      <c r="K93" s="196">
        <f>PPCL_NG!L93+PPCL_Spot!L93+GT_NG!L93+GT_Spot!L93+Bawana_NG!L93+Bawana_RLNG!L93+Bawana_Spot!L93</f>
        <v>24.98</v>
      </c>
      <c r="L93" s="196">
        <f>PPCL_NG!S93+PPCL_Spot!S93+GT_NG!S93+GT_Spot!S93+Bawana_NG!S93+Bawana_RLNG!S93+Bawana_Spot!S93</f>
        <v>24.982227221597299</v>
      </c>
      <c r="M93" s="197">
        <f t="shared" si="9"/>
        <v>-2.2272215972982679E-3</v>
      </c>
      <c r="N93" s="196">
        <f>PPCL_NG!M93+PPCL_Spot!M93+GT_NG!M93+GT_Spot!M93+Bawana_NG!M93+Bawana_RLNG!M93+Bawana_Spot!M93</f>
        <v>65.460000000000008</v>
      </c>
      <c r="O93" s="196">
        <f>PPCL_NG!T93+PPCL_Spot!T93+GT_NG!T93+GT_Spot!T93+Bawana_NG!T93+Bawana_RLNG!T93+Bawana_Spot!T93</f>
        <v>65.47237345331834</v>
      </c>
      <c r="P93" s="197">
        <f t="shared" si="10"/>
        <v>-1.2373453318332395E-2</v>
      </c>
      <c r="Q93" s="197">
        <f t="shared" si="11"/>
        <v>-3.9999999999952962E-2</v>
      </c>
    </row>
    <row r="94" spans="1:17">
      <c r="A94" s="33" t="s">
        <v>136</v>
      </c>
      <c r="B94" s="196">
        <f>PPCL_NG!I94+PPCL_Spot!I94+GT_NG!I94+GT_Spot!I94+Bawana_NG!I94+Bawana_RLNG!I94+Bawana_Spot!I94</f>
        <v>300.34000000000003</v>
      </c>
      <c r="C94" s="196">
        <f>PPCL_NG!P94+PPCL_Spot!P94+GT_NG!P94+GT_Spot!P94+Bawana_NG!P94+Bawana_RLNG!P94+Bawana_Spot!P94</f>
        <v>300.35675186368479</v>
      </c>
      <c r="D94" s="197">
        <f t="shared" si="6"/>
        <v>-1.6751863684760337E-2</v>
      </c>
      <c r="E94" s="196">
        <f>PPCL_NG!J94+PPCL_Spot!J94+GT_NG!J94+GT_Spot!J94+Bawana_NG!J94+Bawana_RLNG!J94+Bawana_Spot!J94</f>
        <v>53.67</v>
      </c>
      <c r="F94" s="196">
        <f>PPCL_NG!Q94+PPCL_Spot!Q94+GT_NG!Q94+GT_Spot!Q94+Bawana_NG!Q94+Bawana_RLNG!Q94+Bawana_Spot!Q94</f>
        <v>53.679169329073488</v>
      </c>
      <c r="G94" s="197">
        <f t="shared" si="7"/>
        <v>-9.169329073486665E-3</v>
      </c>
      <c r="H94" s="196">
        <f>PPCL_NG!K94+PPCL_Spot!K94+GT_NG!K94+GT_Spot!K94+Bawana_NG!K94+Bawana_RLNG!K94+Bawana_Spot!K94</f>
        <v>5.84</v>
      </c>
      <c r="I94" s="196">
        <f>PPCL_NG!R94+PPCL_Spot!R94+GT_NG!R94+GT_Spot!R94+Bawana_NG!R94+Bawana_RLNG!R94+Bawana_Spot!R94</f>
        <v>5.84</v>
      </c>
      <c r="J94" s="197">
        <f t="shared" si="8"/>
        <v>0</v>
      </c>
      <c r="K94" s="196">
        <f>PPCL_NG!L94+PPCL_Spot!L94+GT_NG!L94+GT_Spot!L94+Bawana_NG!L94+Bawana_RLNG!L94+Bawana_Spot!L94</f>
        <v>24.98</v>
      </c>
      <c r="L94" s="196">
        <f>PPCL_NG!S94+PPCL_Spot!S94+GT_NG!S94+GT_Spot!S94+Bawana_NG!S94+Bawana_RLNG!S94+Bawana_Spot!S94</f>
        <v>24.982108626198084</v>
      </c>
      <c r="M94" s="197">
        <f t="shared" si="9"/>
        <v>-2.1086261980833854E-3</v>
      </c>
      <c r="N94" s="196">
        <f>PPCL_NG!M94+PPCL_Spot!M94+GT_NG!M94+GT_Spot!M94+Bawana_NG!M94+Bawana_RLNG!M94+Bawana_Spot!M94</f>
        <v>65.7</v>
      </c>
      <c r="O94" s="196">
        <f>PPCL_NG!T94+PPCL_Spot!T94+GT_NG!T94+GT_Spot!T94+Bawana_NG!T94+Bawana_RLNG!T94+Bawana_Spot!T94</f>
        <v>65.711970181043668</v>
      </c>
      <c r="P94" s="197">
        <f t="shared" si="10"/>
        <v>-1.1970181043665207E-2</v>
      </c>
      <c r="Q94" s="197">
        <f t="shared" si="11"/>
        <v>-3.9999999999995595E-2</v>
      </c>
    </row>
    <row r="95" spans="1:17">
      <c r="A95" s="33" t="s">
        <v>137</v>
      </c>
      <c r="B95" s="196">
        <f>PPCL_NG!I95+PPCL_Spot!I95+GT_NG!I95+GT_Spot!I95+Bawana_NG!I95+Bawana_RLNG!I95+Bawana_Spot!I95</f>
        <v>300.34000000000003</v>
      </c>
      <c r="C95" s="196">
        <f>PPCL_NG!P95+PPCL_Spot!P95+GT_NG!P95+GT_Spot!P95+Bawana_NG!P95+Bawana_RLNG!P95+Bawana_Spot!P95</f>
        <v>300.35675186368479</v>
      </c>
      <c r="D95" s="197">
        <f t="shared" si="6"/>
        <v>-1.6751863684760337E-2</v>
      </c>
      <c r="E95" s="196">
        <f>PPCL_NG!J95+PPCL_Spot!J95+GT_NG!J95+GT_Spot!J95+Bawana_NG!J95+Bawana_RLNG!J95+Bawana_Spot!J95</f>
        <v>53.67</v>
      </c>
      <c r="F95" s="196">
        <f>PPCL_NG!Q95+PPCL_Spot!Q95+GT_NG!Q95+GT_Spot!Q95+Bawana_NG!Q95+Bawana_RLNG!Q95+Bawana_Spot!Q95</f>
        <v>53.679169329073488</v>
      </c>
      <c r="G95" s="197">
        <f t="shared" si="7"/>
        <v>-9.169329073486665E-3</v>
      </c>
      <c r="H95" s="196">
        <f>PPCL_NG!K95+PPCL_Spot!K95+GT_NG!K95+GT_Spot!K95+Bawana_NG!K95+Bawana_RLNG!K95+Bawana_Spot!K95</f>
        <v>5.84</v>
      </c>
      <c r="I95" s="196">
        <f>PPCL_NG!R95+PPCL_Spot!R95+GT_NG!R95+GT_Spot!R95+Bawana_NG!R95+Bawana_RLNG!R95+Bawana_Spot!R95</f>
        <v>5.84</v>
      </c>
      <c r="J95" s="197">
        <f t="shared" si="8"/>
        <v>0</v>
      </c>
      <c r="K95" s="196">
        <f>PPCL_NG!L95+PPCL_Spot!L95+GT_NG!L95+GT_Spot!L95+Bawana_NG!L95+Bawana_RLNG!L95+Bawana_Spot!L95</f>
        <v>24.98</v>
      </c>
      <c r="L95" s="196">
        <f>PPCL_NG!S95+PPCL_Spot!S95+GT_NG!S95+GT_Spot!S95+Bawana_NG!S95+Bawana_RLNG!S95+Bawana_Spot!S95</f>
        <v>24.982108626198084</v>
      </c>
      <c r="M95" s="197">
        <f t="shared" si="9"/>
        <v>-2.1086261980833854E-3</v>
      </c>
      <c r="N95" s="196">
        <f>PPCL_NG!M95+PPCL_Spot!M95+GT_NG!M95+GT_Spot!M95+Bawana_NG!M95+Bawana_RLNG!M95+Bawana_Spot!M95</f>
        <v>65.7</v>
      </c>
      <c r="O95" s="196">
        <f>PPCL_NG!T95+PPCL_Spot!T95+GT_NG!T95+GT_Spot!T95+Bawana_NG!T95+Bawana_RLNG!T95+Bawana_Spot!T95</f>
        <v>65.711970181043668</v>
      </c>
      <c r="P95" s="197">
        <f t="shared" si="10"/>
        <v>-1.1970181043665207E-2</v>
      </c>
      <c r="Q95" s="197">
        <f t="shared" si="11"/>
        <v>-3.9999999999995595E-2</v>
      </c>
    </row>
    <row r="96" spans="1:17">
      <c r="A96" s="33" t="s">
        <v>138</v>
      </c>
      <c r="B96" s="196">
        <f>PPCL_NG!I96+PPCL_Spot!I96+GT_NG!I96+GT_Spot!I96+Bawana_NG!I96+Bawana_RLNG!I96+Bawana_Spot!I96</f>
        <v>300.34000000000003</v>
      </c>
      <c r="C96" s="196">
        <f>PPCL_NG!P96+PPCL_Spot!P96+GT_NG!P96+GT_Spot!P96+Bawana_NG!P96+Bawana_RLNG!P96+Bawana_Spot!P96</f>
        <v>300.35675186368479</v>
      </c>
      <c r="D96" s="197">
        <f t="shared" si="6"/>
        <v>-1.6751863684760337E-2</v>
      </c>
      <c r="E96" s="196">
        <f>PPCL_NG!J96+PPCL_Spot!J96+GT_NG!J96+GT_Spot!J96+Bawana_NG!J96+Bawana_RLNG!J96+Bawana_Spot!J96</f>
        <v>53.67</v>
      </c>
      <c r="F96" s="196">
        <f>PPCL_NG!Q96+PPCL_Spot!Q96+GT_NG!Q96+GT_Spot!Q96+Bawana_NG!Q96+Bawana_RLNG!Q96+Bawana_Spot!Q96</f>
        <v>53.679169329073488</v>
      </c>
      <c r="G96" s="197">
        <f t="shared" si="7"/>
        <v>-9.169329073486665E-3</v>
      </c>
      <c r="H96" s="196">
        <f>PPCL_NG!K96+PPCL_Spot!K96+GT_NG!K96+GT_Spot!K96+Bawana_NG!K96+Bawana_RLNG!K96+Bawana_Spot!K96</f>
        <v>5.84</v>
      </c>
      <c r="I96" s="196">
        <f>PPCL_NG!R96+PPCL_Spot!R96+GT_NG!R96+GT_Spot!R96+Bawana_NG!R96+Bawana_RLNG!R96+Bawana_Spot!R96</f>
        <v>5.84</v>
      </c>
      <c r="J96" s="197">
        <f t="shared" si="8"/>
        <v>0</v>
      </c>
      <c r="K96" s="196">
        <f>PPCL_NG!L96+PPCL_Spot!L96+GT_NG!L96+GT_Spot!L96+Bawana_NG!L96+Bawana_RLNG!L96+Bawana_Spot!L96</f>
        <v>24.98</v>
      </c>
      <c r="L96" s="196">
        <f>PPCL_NG!S96+PPCL_Spot!S96+GT_NG!S96+GT_Spot!S96+Bawana_NG!S96+Bawana_RLNG!S96+Bawana_Spot!S96</f>
        <v>24.982108626198084</v>
      </c>
      <c r="M96" s="197">
        <f t="shared" si="9"/>
        <v>-2.1086261980833854E-3</v>
      </c>
      <c r="N96" s="196">
        <f>PPCL_NG!M96+PPCL_Spot!M96+GT_NG!M96+GT_Spot!M96+Bawana_NG!M96+Bawana_RLNG!M96+Bawana_Spot!M96</f>
        <v>65.7</v>
      </c>
      <c r="O96" s="196">
        <f>PPCL_NG!T96+PPCL_Spot!T96+GT_NG!T96+GT_Spot!T96+Bawana_NG!T96+Bawana_RLNG!T96+Bawana_Spot!T96</f>
        <v>65.711970181043668</v>
      </c>
      <c r="P96" s="197">
        <f t="shared" si="10"/>
        <v>-1.1970181043665207E-2</v>
      </c>
      <c r="Q96" s="197">
        <f t="shared" si="11"/>
        <v>-3.9999999999995595E-2</v>
      </c>
    </row>
    <row r="97" spans="1:17">
      <c r="A97" s="33" t="s">
        <v>139</v>
      </c>
      <c r="B97" s="196">
        <f>PPCL_NG!I97+PPCL_Spot!I97+GT_NG!I97+GT_Spot!I97+Bawana_NG!I97+Bawana_RLNG!I97+Bawana_Spot!I97</f>
        <v>300.34000000000003</v>
      </c>
      <c r="C97" s="196">
        <f>PPCL_NG!P97+PPCL_Spot!P97+GT_NG!P97+GT_Spot!P97+Bawana_NG!P97+Bawana_RLNG!P97+Bawana_Spot!P97</f>
        <v>300.35675186368479</v>
      </c>
      <c r="D97" s="197">
        <f t="shared" si="6"/>
        <v>-1.6751863684760337E-2</v>
      </c>
      <c r="E97" s="196">
        <f>PPCL_NG!J97+PPCL_Spot!J97+GT_NG!J97+GT_Spot!J97+Bawana_NG!J97+Bawana_RLNG!J97+Bawana_Spot!J97</f>
        <v>53.67</v>
      </c>
      <c r="F97" s="196">
        <f>PPCL_NG!Q97+PPCL_Spot!Q97+GT_NG!Q97+GT_Spot!Q97+Bawana_NG!Q97+Bawana_RLNG!Q97+Bawana_Spot!Q97</f>
        <v>53.679169329073488</v>
      </c>
      <c r="G97" s="197">
        <f t="shared" si="7"/>
        <v>-9.169329073486665E-3</v>
      </c>
      <c r="H97" s="196">
        <f>PPCL_NG!K97+PPCL_Spot!K97+GT_NG!K97+GT_Spot!K97+Bawana_NG!K97+Bawana_RLNG!K97+Bawana_Spot!K97</f>
        <v>5.84</v>
      </c>
      <c r="I97" s="196">
        <f>PPCL_NG!R97+PPCL_Spot!R97+GT_NG!R97+GT_Spot!R97+Bawana_NG!R97+Bawana_RLNG!R97+Bawana_Spot!R97</f>
        <v>5.84</v>
      </c>
      <c r="J97" s="197">
        <f t="shared" si="8"/>
        <v>0</v>
      </c>
      <c r="K97" s="196">
        <f>PPCL_NG!L97+PPCL_Spot!L97+GT_NG!L97+GT_Spot!L97+Bawana_NG!L97+Bawana_RLNG!L97+Bawana_Spot!L97</f>
        <v>24.98</v>
      </c>
      <c r="L97" s="196">
        <f>PPCL_NG!S97+PPCL_Spot!S97+GT_NG!S97+GT_Spot!S97+Bawana_NG!S97+Bawana_RLNG!S97+Bawana_Spot!S97</f>
        <v>24.982108626198084</v>
      </c>
      <c r="M97" s="197">
        <f t="shared" si="9"/>
        <v>-2.1086261980833854E-3</v>
      </c>
      <c r="N97" s="196">
        <f>PPCL_NG!M97+PPCL_Spot!M97+GT_NG!M97+GT_Spot!M97+Bawana_NG!M97+Bawana_RLNG!M97+Bawana_Spot!M97</f>
        <v>65.7</v>
      </c>
      <c r="O97" s="196">
        <f>PPCL_NG!T97+PPCL_Spot!T97+GT_NG!T97+GT_Spot!T97+Bawana_NG!T97+Bawana_RLNG!T97+Bawana_Spot!T97</f>
        <v>65.711970181043668</v>
      </c>
      <c r="P97" s="197">
        <f t="shared" si="10"/>
        <v>-1.1970181043665207E-2</v>
      </c>
      <c r="Q97" s="197">
        <f t="shared" si="11"/>
        <v>-3.9999999999995595E-2</v>
      </c>
    </row>
    <row r="98" spans="1:17">
      <c r="A98" s="33" t="s">
        <v>140</v>
      </c>
      <c r="B98" s="196">
        <f>PPCL_NG!I98+PPCL_Spot!I98+GT_NG!I98+GT_Spot!I98+Bawana_NG!I98+Bawana_RLNG!I98+Bawana_Spot!I98</f>
        <v>300.34000000000003</v>
      </c>
      <c r="C98" s="196">
        <f>PPCL_NG!P98+PPCL_Spot!P98+GT_NG!P98+GT_Spot!P98+Bawana_NG!P98+Bawana_RLNG!P98+Bawana_Spot!P98</f>
        <v>300.35675186368479</v>
      </c>
      <c r="D98" s="197">
        <f t="shared" si="6"/>
        <v>-1.6751863684760337E-2</v>
      </c>
      <c r="E98" s="196">
        <f>PPCL_NG!J98+PPCL_Spot!J98+GT_NG!J98+GT_Spot!J98+Bawana_NG!J98+Bawana_RLNG!J98+Bawana_Spot!J98</f>
        <v>53.67</v>
      </c>
      <c r="F98" s="196">
        <f>PPCL_NG!Q98+PPCL_Spot!Q98+GT_NG!Q98+GT_Spot!Q98+Bawana_NG!Q98+Bawana_RLNG!Q98+Bawana_Spot!Q98</f>
        <v>53.679169329073488</v>
      </c>
      <c r="G98" s="197">
        <f t="shared" si="7"/>
        <v>-9.169329073486665E-3</v>
      </c>
      <c r="H98" s="196">
        <f>PPCL_NG!K98+PPCL_Spot!K98+GT_NG!K98+GT_Spot!K98+Bawana_NG!K98+Bawana_RLNG!K98+Bawana_Spot!K98</f>
        <v>5.84</v>
      </c>
      <c r="I98" s="196">
        <f>PPCL_NG!R98+PPCL_Spot!R98+GT_NG!R98+GT_Spot!R98+Bawana_NG!R98+Bawana_RLNG!R98+Bawana_Spot!R98</f>
        <v>5.84</v>
      </c>
      <c r="J98" s="197">
        <f t="shared" si="8"/>
        <v>0</v>
      </c>
      <c r="K98" s="196">
        <f>PPCL_NG!L98+PPCL_Spot!L98+GT_NG!L98+GT_Spot!L98+Bawana_NG!L98+Bawana_RLNG!L98+Bawana_Spot!L98</f>
        <v>24.98</v>
      </c>
      <c r="L98" s="196">
        <f>PPCL_NG!S98+PPCL_Spot!S98+GT_NG!S98+GT_Spot!S98+Bawana_NG!S98+Bawana_RLNG!S98+Bawana_Spot!S98</f>
        <v>24.982108626198084</v>
      </c>
      <c r="M98" s="197">
        <f t="shared" si="9"/>
        <v>-2.1086261980833854E-3</v>
      </c>
      <c r="N98" s="196">
        <f>PPCL_NG!M98+PPCL_Spot!M98+GT_NG!M98+GT_Spot!M98+Bawana_NG!M98+Bawana_RLNG!M98+Bawana_Spot!M98</f>
        <v>65.7</v>
      </c>
      <c r="O98" s="196">
        <f>PPCL_NG!T98+PPCL_Spot!T98+GT_NG!T98+GT_Spot!T98+Bawana_NG!T98+Bawana_RLNG!T98+Bawana_Spot!T98</f>
        <v>65.711970181043668</v>
      </c>
      <c r="P98" s="197">
        <f t="shared" si="10"/>
        <v>-1.1970181043665207E-2</v>
      </c>
      <c r="Q98" s="197">
        <f t="shared" si="11"/>
        <v>-3.9999999999995595E-2</v>
      </c>
    </row>
    <row r="99" spans="1:17">
      <c r="A99" s="33" t="s">
        <v>324</v>
      </c>
      <c r="B99" s="196">
        <f>PPCL_NG!I99+PPCL_Spot!I99+GT_NG!I99+GT_Spot!I99+Bawana_NG!I99+Bawana_RLNG!I99+Bawana_Spot!I99</f>
        <v>6.3441100000000006</v>
      </c>
      <c r="C99" s="196">
        <f>PPCL_NG!P99+PPCL_Spot!P99+GT_NG!P99+GT_Spot!P99+Bawana_NG!P99+Bawana_RLNG!P99+Bawana_Spot!P99</f>
        <v>6.3428091574190084</v>
      </c>
      <c r="D99" s="197">
        <f t="shared" si="6"/>
        <v>1.3008425809921675E-3</v>
      </c>
      <c r="E99" s="196">
        <f>PPCL_NG!J99+PPCL_Spot!J99+GT_NG!J99+GT_Spot!J99+Bawana_NG!J99+Bawana_RLNG!J99+Bawana_Spot!J99</f>
        <v>1.3201525000000001</v>
      </c>
      <c r="F99" s="196">
        <f>PPCL_NG!Q99+PPCL_Spot!Q99+GT_NG!Q99+GT_Spot!Q99+Bawana_NG!Q99+Bawana_RLNG!Q99+Bawana_Spot!Q99</f>
        <v>1.3193986023796822</v>
      </c>
      <c r="G99" s="197">
        <f t="shared" si="7"/>
        <v>7.5389762031785601E-4</v>
      </c>
      <c r="H99" s="196">
        <f>PPCL_NG!K99+PPCL_Spot!K99+GT_NG!K99+GT_Spot!K99+Bawana_NG!K99+Bawana_RLNG!K99+Bawana_Spot!K99</f>
        <v>0.14015999999999981</v>
      </c>
      <c r="I99" s="196">
        <f>PPCL_NG!R99+PPCL_Spot!R99+GT_NG!R99+GT_Spot!R99+Bawana_NG!R99+Bawana_RLNG!R99+Bawana_Spot!R99</f>
        <v>0.14015825018978464</v>
      </c>
      <c r="J99" s="197">
        <f t="shared" si="8"/>
        <v>1.7498102151680683E-6</v>
      </c>
      <c r="K99" s="196">
        <f>PPCL_NG!L99+PPCL_Spot!L99+GT_NG!L99+GT_Spot!L99+Bawana_NG!L99+Bawana_RLNG!L99+Bawana_Spot!L99</f>
        <v>0.59951999999999994</v>
      </c>
      <c r="L99" s="196">
        <f>PPCL_NG!S99+PPCL_Spot!S99+GT_NG!S99+GT_Spot!S99+Bawana_NG!S99+Bawana_RLNG!S99+Bawana_Spot!S99</f>
        <v>0.59933595068037149</v>
      </c>
      <c r="M99" s="197">
        <f t="shared" si="9"/>
        <v>1.8404931962845428E-4</v>
      </c>
      <c r="N99" s="196">
        <f>PPCL_NG!M99+PPCL_Spot!M99+GT_NG!M99+GT_Spot!M99+Bawana_NG!M99+Bawana_RLNG!M99+Bawana_Spot!M99</f>
        <v>1.7111224999999979</v>
      </c>
      <c r="O99" s="196">
        <f>PPCL_NG!T99+PPCL_Spot!T99+GT_NG!T99+GT_Spot!T99+Bawana_NG!T99+Bawana_RLNG!T99+Bawana_Spot!T99</f>
        <v>1.7101080393311539</v>
      </c>
      <c r="P99" s="197">
        <f t="shared" si="10"/>
        <v>1.0144606688440305E-3</v>
      </c>
      <c r="Q99" s="197">
        <f t="shared" si="11"/>
        <v>3.2549999999976764E-3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2024-02-28T06:41:41Z</dcterms:modified>
</cp:coreProperties>
</file>